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240" windowHeight="12435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25725"/>
</workbook>
</file>

<file path=xl/calcChain.xml><?xml version="1.0" encoding="utf-8"?>
<calcChain xmlns="http://schemas.openxmlformats.org/spreadsheetml/2006/main">
  <c r="H203" i="5"/>
  <c r="G203"/>
  <c r="G202"/>
  <c r="H202"/>
  <c r="H201"/>
  <c r="G201"/>
  <c r="G200"/>
  <c r="H200"/>
  <c r="H199"/>
  <c r="G199"/>
  <c r="G198"/>
  <c r="H198"/>
  <c r="H197"/>
  <c r="G197"/>
  <c r="G196"/>
  <c r="H196"/>
  <c r="H195"/>
  <c r="G195"/>
  <c r="G194"/>
  <c r="H194"/>
  <c r="H193"/>
  <c r="G193"/>
  <c r="G192"/>
  <c r="H192"/>
  <c r="H191"/>
  <c r="G191"/>
  <c r="G190"/>
  <c r="H190"/>
  <c r="H189"/>
  <c r="G189"/>
  <c r="G188"/>
  <c r="H188"/>
  <c r="H187"/>
  <c r="G187"/>
  <c r="G186"/>
  <c r="H186"/>
  <c r="H185"/>
  <c r="G185"/>
  <c r="G184"/>
  <c r="H184"/>
  <c r="H183"/>
  <c r="G183"/>
  <c r="G182"/>
  <c r="H182"/>
  <c r="H181"/>
  <c r="G181"/>
  <c r="G180"/>
  <c r="H180"/>
  <c r="H179"/>
  <c r="G179"/>
  <c r="G178"/>
  <c r="H178"/>
  <c r="H177"/>
  <c r="G177"/>
  <c r="G176"/>
  <c r="H176"/>
  <c r="H175"/>
  <c r="G175"/>
  <c r="G174"/>
  <c r="H174"/>
  <c r="H173"/>
  <c r="G173"/>
  <c r="G172"/>
  <c r="H172"/>
  <c r="H171"/>
  <c r="G171"/>
  <c r="G170"/>
  <c r="H170"/>
  <c r="H169"/>
  <c r="G169"/>
  <c r="G168"/>
  <c r="H168"/>
  <c r="H167"/>
  <c r="G167"/>
  <c r="G166"/>
  <c r="H166"/>
  <c r="H165"/>
  <c r="G165"/>
  <c r="G164"/>
  <c r="H164"/>
  <c r="H163"/>
  <c r="G163"/>
  <c r="G162"/>
  <c r="H162"/>
  <c r="H161"/>
  <c r="G161"/>
  <c r="G160"/>
  <c r="H160"/>
  <c r="G159"/>
  <c r="H159"/>
  <c r="G158"/>
  <c r="H158"/>
  <c r="H157"/>
  <c r="G157"/>
  <c r="G156"/>
  <c r="H156"/>
  <c r="H155"/>
  <c r="G155"/>
  <c r="G154"/>
  <c r="H154"/>
  <c r="H153"/>
  <c r="G153"/>
  <c r="G152"/>
  <c r="H152"/>
  <c r="G151"/>
  <c r="H151"/>
  <c r="G150"/>
  <c r="H150"/>
  <c r="H149"/>
  <c r="G149"/>
  <c r="G148"/>
  <c r="H148"/>
  <c r="H147"/>
  <c r="G147"/>
  <c r="G146"/>
  <c r="H146"/>
  <c r="H145"/>
  <c r="G145"/>
  <c r="G144"/>
  <c r="H144"/>
  <c r="G143"/>
  <c r="H143"/>
  <c r="G142"/>
  <c r="H142"/>
  <c r="H141"/>
  <c r="G141"/>
  <c r="G140"/>
  <c r="H140"/>
  <c r="H139"/>
  <c r="G139"/>
  <c r="G138"/>
  <c r="H138"/>
  <c r="H137"/>
  <c r="G137"/>
  <c r="G136"/>
  <c r="H136"/>
  <c r="G135"/>
  <c r="H135"/>
  <c r="G134"/>
  <c r="H134"/>
  <c r="H133"/>
  <c r="G133"/>
  <c r="G132"/>
  <c r="H132"/>
  <c r="H131"/>
  <c r="G131"/>
  <c r="G130"/>
  <c r="H130"/>
  <c r="H129"/>
  <c r="G129"/>
  <c r="G128"/>
  <c r="H128"/>
  <c r="G127"/>
  <c r="H127"/>
  <c r="G126"/>
  <c r="H126"/>
  <c r="H125"/>
  <c r="G125"/>
  <c r="G124"/>
  <c r="H124"/>
  <c r="H123"/>
  <c r="G123"/>
  <c r="G122"/>
  <c r="H122"/>
  <c r="H121"/>
  <c r="G121"/>
  <c r="G120"/>
  <c r="H120"/>
  <c r="G119"/>
  <c r="H119"/>
  <c r="G118"/>
  <c r="H118"/>
  <c r="H117"/>
  <c r="G117"/>
  <c r="G116"/>
  <c r="H116"/>
  <c r="H115"/>
  <c r="G115"/>
  <c r="G114"/>
  <c r="H114"/>
  <c r="H113"/>
  <c r="G113"/>
  <c r="G112"/>
  <c r="H112"/>
  <c r="G111"/>
  <c r="H111"/>
  <c r="G110"/>
  <c r="H110"/>
  <c r="H109"/>
  <c r="G109"/>
  <c r="G108"/>
  <c r="H108"/>
  <c r="H107"/>
  <c r="G107"/>
  <c r="G106"/>
  <c r="H106"/>
  <c r="H105"/>
  <c r="G105"/>
  <c r="G104"/>
  <c r="H104"/>
  <c r="G103"/>
  <c r="H103"/>
  <c r="G102"/>
  <c r="H102"/>
  <c r="H101"/>
  <c r="G101"/>
  <c r="G100"/>
  <c r="H100"/>
  <c r="H99"/>
  <c r="G99"/>
  <c r="G98"/>
  <c r="H98"/>
  <c r="H97"/>
  <c r="G97"/>
  <c r="G96"/>
  <c r="H96"/>
  <c r="G95"/>
  <c r="H95"/>
  <c r="G94"/>
  <c r="H94"/>
  <c r="H93"/>
  <c r="G93"/>
  <c r="G92"/>
  <c r="H92"/>
  <c r="H91"/>
  <c r="G91"/>
  <c r="G90"/>
  <c r="H90"/>
  <c r="H89"/>
  <c r="G89"/>
  <c r="G88"/>
  <c r="H88"/>
  <c r="G87"/>
  <c r="H87"/>
  <c r="G86"/>
  <c r="H86"/>
  <c r="H85"/>
  <c r="G85"/>
  <c r="G84"/>
  <c r="H84"/>
  <c r="H83"/>
  <c r="G83"/>
  <c r="G82"/>
  <c r="H82"/>
  <c r="H81"/>
  <c r="G81"/>
  <c r="G80"/>
  <c r="H80"/>
  <c r="G79"/>
  <c r="H79"/>
  <c r="G78"/>
  <c r="H78"/>
  <c r="H77"/>
  <c r="G77"/>
  <c r="G76"/>
  <c r="H76"/>
  <c r="H75"/>
  <c r="G75"/>
  <c r="G74"/>
  <c r="H74"/>
  <c r="H73"/>
  <c r="G73"/>
  <c r="G72"/>
  <c r="H72"/>
  <c r="G71"/>
  <c r="H71"/>
  <c r="G70"/>
  <c r="H70"/>
  <c r="H69"/>
  <c r="G69"/>
  <c r="G68"/>
  <c r="H68"/>
  <c r="H67"/>
  <c r="G67"/>
  <c r="G66"/>
  <c r="H66"/>
  <c r="H65"/>
  <c r="G65"/>
  <c r="G64"/>
  <c r="H64"/>
  <c r="G63"/>
  <c r="H63"/>
  <c r="G62"/>
  <c r="H62"/>
  <c r="H61"/>
  <c r="G61"/>
  <c r="G60"/>
  <c r="H60"/>
  <c r="H59"/>
  <c r="G59"/>
  <c r="G58"/>
  <c r="H58"/>
  <c r="H57"/>
  <c r="G57"/>
  <c r="G56"/>
  <c r="H56"/>
  <c r="G55"/>
  <c r="H55"/>
  <c r="G54"/>
  <c r="H54"/>
  <c r="H53"/>
  <c r="G53"/>
  <c r="G52"/>
  <c r="H52"/>
  <c r="H51"/>
  <c r="G51"/>
  <c r="G50"/>
  <c r="H50"/>
  <c r="H49"/>
  <c r="G49"/>
  <c r="G48"/>
  <c r="H48"/>
  <c r="G47"/>
  <c r="H47"/>
  <c r="G46"/>
  <c r="H46"/>
  <c r="H45"/>
  <c r="G45"/>
  <c r="G44"/>
  <c r="H44"/>
  <c r="H43"/>
  <c r="G43"/>
  <c r="G42"/>
  <c r="H42"/>
  <c r="H41"/>
  <c r="G41"/>
  <c r="G40"/>
  <c r="H40"/>
  <c r="G39"/>
  <c r="H39"/>
  <c r="G38"/>
  <c r="H38"/>
  <c r="H37"/>
  <c r="G37"/>
  <c r="G36"/>
  <c r="H36"/>
  <c r="H35"/>
  <c r="G35"/>
  <c r="G34"/>
  <c r="H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G1"/>
  <c r="E19" i="1"/>
  <c r="C1" i="5"/>
  <c r="B1"/>
  <c r="H203" i="4"/>
  <c r="G203"/>
  <c r="G202"/>
  <c r="H202"/>
  <c r="H201"/>
  <c r="G201"/>
  <c r="G200"/>
  <c r="H200"/>
  <c r="H199"/>
  <c r="G199"/>
  <c r="G198"/>
  <c r="H198"/>
  <c r="H197"/>
  <c r="G197"/>
  <c r="G196"/>
  <c r="H196"/>
  <c r="H195"/>
  <c r="G195"/>
  <c r="G194"/>
  <c r="H194"/>
  <c r="H193"/>
  <c r="G193"/>
  <c r="G192"/>
  <c r="H192"/>
  <c r="H191"/>
  <c r="G191"/>
  <c r="G190"/>
  <c r="H190"/>
  <c r="H189"/>
  <c r="G189"/>
  <c r="G188"/>
  <c r="H188"/>
  <c r="H187"/>
  <c r="G187"/>
  <c r="G186"/>
  <c r="H186"/>
  <c r="H185"/>
  <c r="G185"/>
  <c r="G184"/>
  <c r="H184"/>
  <c r="H183"/>
  <c r="G183"/>
  <c r="G182"/>
  <c r="H182"/>
  <c r="H181"/>
  <c r="G181"/>
  <c r="G180"/>
  <c r="H180"/>
  <c r="H179"/>
  <c r="G179"/>
  <c r="G178"/>
  <c r="H178"/>
  <c r="H177"/>
  <c r="G177"/>
  <c r="G176"/>
  <c r="H176"/>
  <c r="H175"/>
  <c r="G175"/>
  <c r="G174"/>
  <c r="H174"/>
  <c r="H173"/>
  <c r="G173"/>
  <c r="G172"/>
  <c r="H172"/>
  <c r="H171"/>
  <c r="G171"/>
  <c r="G170"/>
  <c r="H170"/>
  <c r="H169"/>
  <c r="G169"/>
  <c r="G168"/>
  <c r="H168"/>
  <c r="G167"/>
  <c r="H167"/>
  <c r="G166"/>
  <c r="H166"/>
  <c r="H165"/>
  <c r="G165"/>
  <c r="G164"/>
  <c r="H164"/>
  <c r="H163"/>
  <c r="G163"/>
  <c r="G162"/>
  <c r="H162"/>
  <c r="H161"/>
  <c r="G161"/>
  <c r="G160"/>
  <c r="H160"/>
  <c r="G159"/>
  <c r="H159"/>
  <c r="G158"/>
  <c r="H158"/>
  <c r="H157"/>
  <c r="G157"/>
  <c r="G156"/>
  <c r="H156"/>
  <c r="H155"/>
  <c r="G155"/>
  <c r="G154"/>
  <c r="H154"/>
  <c r="H153"/>
  <c r="G153"/>
  <c r="G152"/>
  <c r="H152"/>
  <c r="G151"/>
  <c r="H151"/>
  <c r="G150"/>
  <c r="H150"/>
  <c r="H149"/>
  <c r="G149"/>
  <c r="G148"/>
  <c r="H148"/>
  <c r="H147"/>
  <c r="G147"/>
  <c r="G146"/>
  <c r="H146"/>
  <c r="H145"/>
  <c r="G145"/>
  <c r="G144"/>
  <c r="H144"/>
  <c r="G143"/>
  <c r="H143"/>
  <c r="G142"/>
  <c r="H142"/>
  <c r="H141"/>
  <c r="G141"/>
  <c r="G140"/>
  <c r="H140"/>
  <c r="H139"/>
  <c r="G139"/>
  <c r="G138"/>
  <c r="H138"/>
  <c r="H137"/>
  <c r="G137"/>
  <c r="G136"/>
  <c r="H136"/>
  <c r="G135"/>
  <c r="H135"/>
  <c r="G134"/>
  <c r="H134"/>
  <c r="H133"/>
  <c r="G133"/>
  <c r="G132"/>
  <c r="H132"/>
  <c r="H131"/>
  <c r="G131"/>
  <c r="G130"/>
  <c r="H130"/>
  <c r="H129"/>
  <c r="G129"/>
  <c r="G128"/>
  <c r="H128"/>
  <c r="G127"/>
  <c r="H127"/>
  <c r="G126"/>
  <c r="H126"/>
  <c r="H125"/>
  <c r="G125"/>
  <c r="G124"/>
  <c r="H124"/>
  <c r="H123"/>
  <c r="G123"/>
  <c r="G122"/>
  <c r="H122"/>
  <c r="H121"/>
  <c r="G121"/>
  <c r="G120"/>
  <c r="H120"/>
  <c r="G119"/>
  <c r="H119"/>
  <c r="G118"/>
  <c r="H118"/>
  <c r="H117"/>
  <c r="G117"/>
  <c r="G116"/>
  <c r="H116"/>
  <c r="H115"/>
  <c r="G115"/>
  <c r="G114"/>
  <c r="H114"/>
  <c r="H113"/>
  <c r="G113"/>
  <c r="G112"/>
  <c r="H112"/>
  <c r="G111"/>
  <c r="H111"/>
  <c r="G110"/>
  <c r="H110"/>
  <c r="H109"/>
  <c r="G109"/>
  <c r="G108"/>
  <c r="H108"/>
  <c r="H107"/>
  <c r="G107"/>
  <c r="G106"/>
  <c r="H106"/>
  <c r="H105"/>
  <c r="G105"/>
  <c r="G104"/>
  <c r="H104"/>
  <c r="G103"/>
  <c r="H103"/>
  <c r="G102"/>
  <c r="H102"/>
  <c r="H101"/>
  <c r="G101"/>
  <c r="G100"/>
  <c r="H100"/>
  <c r="H99"/>
  <c r="G99"/>
  <c r="G98"/>
  <c r="H98"/>
  <c r="H97"/>
  <c r="G97"/>
  <c r="G96"/>
  <c r="H96"/>
  <c r="G95"/>
  <c r="H95"/>
  <c r="G94"/>
  <c r="H94"/>
  <c r="H93"/>
  <c r="G93"/>
  <c r="G92"/>
  <c r="H92"/>
  <c r="H91"/>
  <c r="G91"/>
  <c r="G90"/>
  <c r="H90"/>
  <c r="H89"/>
  <c r="G89"/>
  <c r="G88"/>
  <c r="H88"/>
  <c r="G87"/>
  <c r="H87"/>
  <c r="G86"/>
  <c r="H86"/>
  <c r="H85"/>
  <c r="G85"/>
  <c r="G84"/>
  <c r="H84"/>
  <c r="H83"/>
  <c r="G83"/>
  <c r="G82"/>
  <c r="H82"/>
  <c r="H81"/>
  <c r="G81"/>
  <c r="G80"/>
  <c r="H80"/>
  <c r="G79"/>
  <c r="H79"/>
  <c r="G78"/>
  <c r="H78"/>
  <c r="H77"/>
  <c r="G77"/>
  <c r="G76"/>
  <c r="H76"/>
  <c r="H75"/>
  <c r="G75"/>
  <c r="G74"/>
  <c r="H74"/>
  <c r="H73"/>
  <c r="G73"/>
  <c r="G72"/>
  <c r="H72"/>
  <c r="G71"/>
  <c r="H71"/>
  <c r="G70"/>
  <c r="H70"/>
  <c r="H69"/>
  <c r="G69"/>
  <c r="G68"/>
  <c r="H68"/>
  <c r="H67"/>
  <c r="G67"/>
  <c r="G66"/>
  <c r="H66"/>
  <c r="H65"/>
  <c r="G65"/>
  <c r="G64"/>
  <c r="H64"/>
  <c r="G63"/>
  <c r="H63"/>
  <c r="G62"/>
  <c r="H62"/>
  <c r="H61"/>
  <c r="G61"/>
  <c r="G60"/>
  <c r="H60"/>
  <c r="H59"/>
  <c r="G59"/>
  <c r="G58"/>
  <c r="H58"/>
  <c r="H57"/>
  <c r="G57"/>
  <c r="G56"/>
  <c r="H56"/>
  <c r="G55"/>
  <c r="H55"/>
  <c r="G54"/>
  <c r="H54"/>
  <c r="H53"/>
  <c r="G53"/>
  <c r="G52"/>
  <c r="H52"/>
  <c r="H51"/>
  <c r="G51"/>
  <c r="G50"/>
  <c r="H50"/>
  <c r="H49"/>
  <c r="G49"/>
  <c r="G48"/>
  <c r="H48"/>
  <c r="G47"/>
  <c r="H47"/>
  <c r="G46"/>
  <c r="H46"/>
  <c r="H45"/>
  <c r="G45"/>
  <c r="G44"/>
  <c r="H44"/>
  <c r="H43"/>
  <c r="G43"/>
  <c r="G42"/>
  <c r="H42"/>
  <c r="H41"/>
  <c r="G41"/>
  <c r="G40"/>
  <c r="H40"/>
  <c r="G39"/>
  <c r="H39"/>
  <c r="G38"/>
  <c r="H38"/>
  <c r="H37"/>
  <c r="G37"/>
  <c r="G36"/>
  <c r="H36"/>
  <c r="H35"/>
  <c r="G35"/>
  <c r="G34"/>
  <c r="H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G1"/>
  <c r="E18" i="1"/>
  <c r="C1" i="4"/>
  <c r="B1"/>
  <c r="G203" i="3"/>
  <c r="H203"/>
  <c r="G202"/>
  <c r="H202"/>
  <c r="G201"/>
  <c r="H201"/>
  <c r="G200"/>
  <c r="H200"/>
  <c r="G199"/>
  <c r="H199"/>
  <c r="G198"/>
  <c r="H198"/>
  <c r="G197"/>
  <c r="H197"/>
  <c r="G196"/>
  <c r="H196"/>
  <c r="G195"/>
  <c r="H195"/>
  <c r="G194"/>
  <c r="H194"/>
  <c r="G193"/>
  <c r="H193"/>
  <c r="G192"/>
  <c r="H192"/>
  <c r="G191"/>
  <c r="H191"/>
  <c r="G190"/>
  <c r="H190"/>
  <c r="G189"/>
  <c r="H189"/>
  <c r="G188"/>
  <c r="H188"/>
  <c r="G187"/>
  <c r="H187"/>
  <c r="G186"/>
  <c r="H186"/>
  <c r="H185"/>
  <c r="G185"/>
  <c r="G184"/>
  <c r="H184"/>
  <c r="G183"/>
  <c r="H183"/>
  <c r="G182"/>
  <c r="H182"/>
  <c r="H181"/>
  <c r="G181"/>
  <c r="G180"/>
  <c r="H180"/>
  <c r="H179"/>
  <c r="G179"/>
  <c r="G178"/>
  <c r="H178"/>
  <c r="H177"/>
  <c r="G177"/>
  <c r="G176"/>
  <c r="H176"/>
  <c r="G175"/>
  <c r="H175"/>
  <c r="G174"/>
  <c r="H174"/>
  <c r="H173"/>
  <c r="G173"/>
  <c r="G172"/>
  <c r="H172"/>
  <c r="H171"/>
  <c r="G171"/>
  <c r="G170"/>
  <c r="H170"/>
  <c r="H169"/>
  <c r="G169"/>
  <c r="G168"/>
  <c r="H168"/>
  <c r="G167"/>
  <c r="H167"/>
  <c r="G166"/>
  <c r="H166"/>
  <c r="H165"/>
  <c r="G165"/>
  <c r="G164"/>
  <c r="H164"/>
  <c r="H163"/>
  <c r="G163"/>
  <c r="G162"/>
  <c r="H162"/>
  <c r="H161"/>
  <c r="G161"/>
  <c r="G160"/>
  <c r="H160"/>
  <c r="G159"/>
  <c r="H159"/>
  <c r="G158"/>
  <c r="H158"/>
  <c r="H157"/>
  <c r="G157"/>
  <c r="G156"/>
  <c r="H156"/>
  <c r="H155"/>
  <c r="G155"/>
  <c r="G154"/>
  <c r="H154"/>
  <c r="H153"/>
  <c r="G153"/>
  <c r="G152"/>
  <c r="H152"/>
  <c r="G151"/>
  <c r="H151"/>
  <c r="G150"/>
  <c r="H150"/>
  <c r="H149"/>
  <c r="G149"/>
  <c r="G148"/>
  <c r="H148"/>
  <c r="H147"/>
  <c r="G147"/>
  <c r="G146"/>
  <c r="H146"/>
  <c r="H145"/>
  <c r="G145"/>
  <c r="G144"/>
  <c r="H144"/>
  <c r="G143"/>
  <c r="H143"/>
  <c r="G142"/>
  <c r="H142"/>
  <c r="H141"/>
  <c r="G141"/>
  <c r="G140"/>
  <c r="H140"/>
  <c r="H139"/>
  <c r="G139"/>
  <c r="G138"/>
  <c r="H138"/>
  <c r="H137"/>
  <c r="G137"/>
  <c r="G136"/>
  <c r="H136"/>
  <c r="G135"/>
  <c r="H135"/>
  <c r="G134"/>
  <c r="H134"/>
  <c r="H133"/>
  <c r="G133"/>
  <c r="G132"/>
  <c r="H132"/>
  <c r="H131"/>
  <c r="G131"/>
  <c r="G130"/>
  <c r="H130"/>
  <c r="H129"/>
  <c r="G129"/>
  <c r="G128"/>
  <c r="H128"/>
  <c r="G127"/>
  <c r="H127"/>
  <c r="G126"/>
  <c r="H126"/>
  <c r="H125"/>
  <c r="G125"/>
  <c r="G124"/>
  <c r="H124"/>
  <c r="H123"/>
  <c r="G123"/>
  <c r="G122"/>
  <c r="H122"/>
  <c r="H121"/>
  <c r="G121"/>
  <c r="G120"/>
  <c r="H120"/>
  <c r="G119"/>
  <c r="H119"/>
  <c r="G118"/>
  <c r="H118"/>
  <c r="G117"/>
  <c r="H117"/>
  <c r="G116"/>
  <c r="H116"/>
  <c r="G115"/>
  <c r="H115"/>
  <c r="G114"/>
  <c r="H114"/>
  <c r="G113"/>
  <c r="H113"/>
  <c r="G112"/>
  <c r="H112"/>
  <c r="G111"/>
  <c r="H111"/>
  <c r="G110"/>
  <c r="H110"/>
  <c r="G109"/>
  <c r="H109"/>
  <c r="G108"/>
  <c r="H108"/>
  <c r="G107"/>
  <c r="H107"/>
  <c r="G106"/>
  <c r="H106"/>
  <c r="G105"/>
  <c r="H105"/>
  <c r="G104"/>
  <c r="H104"/>
  <c r="G103"/>
  <c r="H103"/>
  <c r="G102"/>
  <c r="H102"/>
  <c r="G101"/>
  <c r="H101"/>
  <c r="G100"/>
  <c r="H100"/>
  <c r="G99"/>
  <c r="H99"/>
  <c r="G98"/>
  <c r="H98"/>
  <c r="G97"/>
  <c r="H97"/>
  <c r="G96"/>
  <c r="H96"/>
  <c r="G95"/>
  <c r="H95"/>
  <c r="G94"/>
  <c r="H94"/>
  <c r="G93"/>
  <c r="H93"/>
  <c r="G92"/>
  <c r="H92"/>
  <c r="G91"/>
  <c r="H91"/>
  <c r="G90"/>
  <c r="H90"/>
  <c r="G89"/>
  <c r="H89"/>
  <c r="G88"/>
  <c r="H88"/>
  <c r="G87"/>
  <c r="H87"/>
  <c r="G86"/>
  <c r="H86"/>
  <c r="G85"/>
  <c r="H85"/>
  <c r="G84"/>
  <c r="H84"/>
  <c r="G83"/>
  <c r="H83"/>
  <c r="G82"/>
  <c r="H82"/>
  <c r="G81"/>
  <c r="H81"/>
  <c r="G80"/>
  <c r="H80"/>
  <c r="G79"/>
  <c r="H79"/>
  <c r="G78"/>
  <c r="H78"/>
  <c r="G77"/>
  <c r="H77"/>
  <c r="G76"/>
  <c r="H76"/>
  <c r="G75"/>
  <c r="H75"/>
  <c r="G74"/>
  <c r="H74"/>
  <c r="G73"/>
  <c r="H73"/>
  <c r="G72"/>
  <c r="H72"/>
  <c r="G71"/>
  <c r="H71"/>
  <c r="G70"/>
  <c r="H70"/>
  <c r="G69"/>
  <c r="H69"/>
  <c r="G68"/>
  <c r="H68"/>
  <c r="G67"/>
  <c r="H67"/>
  <c r="G66"/>
  <c r="H66"/>
  <c r="G65"/>
  <c r="H65"/>
  <c r="G64"/>
  <c r="H64"/>
  <c r="G63"/>
  <c r="H63"/>
  <c r="G62"/>
  <c r="H62"/>
  <c r="G61"/>
  <c r="H61"/>
  <c r="G60"/>
  <c r="H60"/>
  <c r="G59"/>
  <c r="H59"/>
  <c r="G58"/>
  <c r="H58"/>
  <c r="G57"/>
  <c r="H57"/>
  <c r="G56"/>
  <c r="H56"/>
  <c r="G55"/>
  <c r="H55"/>
  <c r="G54"/>
  <c r="H54"/>
  <c r="G53"/>
  <c r="H53"/>
  <c r="G52"/>
  <c r="H52"/>
  <c r="G51"/>
  <c r="H51"/>
  <c r="G50"/>
  <c r="H50"/>
  <c r="G49"/>
  <c r="H49"/>
  <c r="G48"/>
  <c r="H48"/>
  <c r="G47"/>
  <c r="H47"/>
  <c r="G46"/>
  <c r="H46"/>
  <c r="G45"/>
  <c r="H45"/>
  <c r="G44"/>
  <c r="H44"/>
  <c r="G43"/>
  <c r="H43"/>
  <c r="G42"/>
  <c r="H42"/>
  <c r="G41"/>
  <c r="H41"/>
  <c r="G40"/>
  <c r="H40"/>
  <c r="G39"/>
  <c r="H39"/>
  <c r="G38"/>
  <c r="H38"/>
  <c r="G37"/>
  <c r="H37"/>
  <c r="G36"/>
  <c r="H36"/>
  <c r="G35"/>
  <c r="H35"/>
  <c r="G34"/>
  <c r="H34"/>
  <c r="G33"/>
  <c r="H33"/>
  <c r="G32"/>
  <c r="H32"/>
  <c r="G31"/>
  <c r="H31"/>
  <c r="G30"/>
  <c r="H30"/>
  <c r="G29"/>
  <c r="H29"/>
  <c r="G28"/>
  <c r="H28"/>
  <c r="G27"/>
  <c r="H27"/>
  <c r="G26"/>
  <c r="H26"/>
  <c r="G25"/>
  <c r="H25"/>
  <c r="G24"/>
  <c r="H24"/>
  <c r="G23"/>
  <c r="H23"/>
  <c r="G22"/>
  <c r="H22"/>
  <c r="G21"/>
  <c r="H21"/>
  <c r="G20"/>
  <c r="H20"/>
  <c r="G19"/>
  <c r="H19"/>
  <c r="G18"/>
  <c r="H18"/>
  <c r="G17"/>
  <c r="H17"/>
  <c r="G16"/>
  <c r="H16"/>
  <c r="G15"/>
  <c r="H15"/>
  <c r="G14"/>
  <c r="H14"/>
  <c r="G13"/>
  <c r="H13"/>
  <c r="G12"/>
  <c r="H12"/>
  <c r="G11"/>
  <c r="H11"/>
  <c r="G10"/>
  <c r="H10"/>
  <c r="G9"/>
  <c r="H9"/>
  <c r="G8"/>
  <c r="H8"/>
  <c r="G7"/>
  <c r="H7"/>
  <c r="G6"/>
  <c r="H6"/>
  <c r="G5"/>
  <c r="H5"/>
  <c r="G4"/>
  <c r="H4"/>
  <c r="C1"/>
  <c r="B17" i="1"/>
  <c r="B1" i="3"/>
  <c r="C17" i="1"/>
  <c r="G203" i="2"/>
  <c r="G202"/>
  <c r="G201"/>
  <c r="G200"/>
  <c r="H200"/>
  <c r="G199"/>
  <c r="G198"/>
  <c r="G197"/>
  <c r="G196"/>
  <c r="H196"/>
  <c r="G195"/>
  <c r="G194"/>
  <c r="G193"/>
  <c r="G192"/>
  <c r="H192"/>
  <c r="G191"/>
  <c r="G190"/>
  <c r="G189"/>
  <c r="G188"/>
  <c r="H188"/>
  <c r="G187"/>
  <c r="G186"/>
  <c r="G185"/>
  <c r="G184"/>
  <c r="H184"/>
  <c r="G183"/>
  <c r="G182"/>
  <c r="G181"/>
  <c r="G180"/>
  <c r="H180"/>
  <c r="G179"/>
  <c r="G178"/>
  <c r="G177"/>
  <c r="G176"/>
  <c r="H176"/>
  <c r="G175"/>
  <c r="G174"/>
  <c r="G173"/>
  <c r="G172"/>
  <c r="H172"/>
  <c r="G171"/>
  <c r="G170"/>
  <c r="G169"/>
  <c r="G168"/>
  <c r="H168"/>
  <c r="G167"/>
  <c r="G166"/>
  <c r="G165"/>
  <c r="G164"/>
  <c r="H164"/>
  <c r="G163"/>
  <c r="G162"/>
  <c r="G161"/>
  <c r="G160"/>
  <c r="H160"/>
  <c r="G159"/>
  <c r="G158"/>
  <c r="G157"/>
  <c r="G156"/>
  <c r="H156"/>
  <c r="G155"/>
  <c r="G154"/>
  <c r="G153"/>
  <c r="G152"/>
  <c r="H152"/>
  <c r="G151"/>
  <c r="G150"/>
  <c r="G149"/>
  <c r="G148"/>
  <c r="H148"/>
  <c r="G147"/>
  <c r="G146"/>
  <c r="G145"/>
  <c r="G144"/>
  <c r="H144"/>
  <c r="G143"/>
  <c r="G142"/>
  <c r="G141"/>
  <c r="G140"/>
  <c r="H140"/>
  <c r="G139"/>
  <c r="G138"/>
  <c r="G137"/>
  <c r="G136"/>
  <c r="H136"/>
  <c r="G135"/>
  <c r="G134"/>
  <c r="G133"/>
  <c r="G132"/>
  <c r="H132"/>
  <c r="G131"/>
  <c r="G130"/>
  <c r="G129"/>
  <c r="G128"/>
  <c r="H128"/>
  <c r="G127"/>
  <c r="G126"/>
  <c r="G125"/>
  <c r="G124"/>
  <c r="H124"/>
  <c r="G123"/>
  <c r="G122"/>
  <c r="G121"/>
  <c r="G120"/>
  <c r="H120"/>
  <c r="G119"/>
  <c r="G118"/>
  <c r="G117"/>
  <c r="G116"/>
  <c r="H116"/>
  <c r="G115"/>
  <c r="G114"/>
  <c r="G113"/>
  <c r="G112"/>
  <c r="H112"/>
  <c r="G111"/>
  <c r="G110"/>
  <c r="G109"/>
  <c r="G108"/>
  <c r="H108"/>
  <c r="G107"/>
  <c r="G106"/>
  <c r="G105"/>
  <c r="G104"/>
  <c r="H104"/>
  <c r="G103"/>
  <c r="G102"/>
  <c r="G101"/>
  <c r="G100"/>
  <c r="H100"/>
  <c r="G99"/>
  <c r="G98"/>
  <c r="G97"/>
  <c r="G96"/>
  <c r="H96"/>
  <c r="G95"/>
  <c r="G94"/>
  <c r="G93"/>
  <c r="G92"/>
  <c r="H92"/>
  <c r="G91"/>
  <c r="G90"/>
  <c r="G89"/>
  <c r="G88"/>
  <c r="H88"/>
  <c r="G87"/>
  <c r="G86"/>
  <c r="G85"/>
  <c r="G84"/>
  <c r="H84"/>
  <c r="G83"/>
  <c r="G82"/>
  <c r="G81"/>
  <c r="G80"/>
  <c r="H80"/>
  <c r="G79"/>
  <c r="G78"/>
  <c r="G77"/>
  <c r="G76"/>
  <c r="H76"/>
  <c r="G75"/>
  <c r="G74"/>
  <c r="G73"/>
  <c r="G72"/>
  <c r="H72"/>
  <c r="G71"/>
  <c r="G70"/>
  <c r="G69"/>
  <c r="G68"/>
  <c r="H68"/>
  <c r="G67"/>
  <c r="G66"/>
  <c r="G65"/>
  <c r="G64"/>
  <c r="H64"/>
  <c r="G63"/>
  <c r="G62"/>
  <c r="G61"/>
  <c r="G60"/>
  <c r="H60"/>
  <c r="G59"/>
  <c r="G58"/>
  <c r="G57"/>
  <c r="G56"/>
  <c r="H56"/>
  <c r="G55"/>
  <c r="G54"/>
  <c r="G53"/>
  <c r="G52"/>
  <c r="H52"/>
  <c r="G51"/>
  <c r="G50"/>
  <c r="G49"/>
  <c r="G48"/>
  <c r="H48"/>
  <c r="G47"/>
  <c r="G46"/>
  <c r="G45"/>
  <c r="G44"/>
  <c r="H44"/>
  <c r="G43"/>
  <c r="G42"/>
  <c r="G41"/>
  <c r="G40"/>
  <c r="H40"/>
  <c r="G39"/>
  <c r="G38"/>
  <c r="G37"/>
  <c r="G36"/>
  <c r="H36"/>
  <c r="G35"/>
  <c r="G34"/>
  <c r="G33"/>
  <c r="G32"/>
  <c r="H32"/>
  <c r="G31"/>
  <c r="G30"/>
  <c r="H30"/>
  <c r="G29"/>
  <c r="G28"/>
  <c r="H28"/>
  <c r="G27"/>
  <c r="G26"/>
  <c r="G25"/>
  <c r="G24"/>
  <c r="H24"/>
  <c r="G23"/>
  <c r="H23"/>
  <c r="G22"/>
  <c r="G21"/>
  <c r="G20"/>
  <c r="H20"/>
  <c r="G19"/>
  <c r="G18"/>
  <c r="G17"/>
  <c r="G16"/>
  <c r="H16"/>
  <c r="G15"/>
  <c r="G14"/>
  <c r="G13"/>
  <c r="G12"/>
  <c r="H12"/>
  <c r="G11"/>
  <c r="G10"/>
  <c r="G9"/>
  <c r="G8"/>
  <c r="H8"/>
  <c r="G7"/>
  <c r="H7"/>
  <c r="G6"/>
  <c r="H6"/>
  <c r="G5"/>
  <c r="H5"/>
  <c r="G4"/>
  <c r="H203"/>
  <c r="H202"/>
  <c r="H201"/>
  <c r="H199"/>
  <c r="H198"/>
  <c r="H197"/>
  <c r="H195"/>
  <c r="H194"/>
  <c r="H193"/>
  <c r="H191"/>
  <c r="H190"/>
  <c r="H189"/>
  <c r="H187"/>
  <c r="H186"/>
  <c r="H185"/>
  <c r="H183"/>
  <c r="H182"/>
  <c r="H181"/>
  <c r="H179"/>
  <c r="H178"/>
  <c r="H177"/>
  <c r="H175"/>
  <c r="H174"/>
  <c r="H173"/>
  <c r="H171"/>
  <c r="H170"/>
  <c r="H169"/>
  <c r="H167"/>
  <c r="H166"/>
  <c r="H165"/>
  <c r="H163"/>
  <c r="H162"/>
  <c r="H161"/>
  <c r="H159"/>
  <c r="H158"/>
  <c r="H157"/>
  <c r="H155"/>
  <c r="H154"/>
  <c r="H153"/>
  <c r="H151"/>
  <c r="H150"/>
  <c r="H149"/>
  <c r="H147"/>
  <c r="H146"/>
  <c r="H145"/>
  <c r="H143"/>
  <c r="H142"/>
  <c r="H141"/>
  <c r="H139"/>
  <c r="H138"/>
  <c r="H137"/>
  <c r="H135"/>
  <c r="H134"/>
  <c r="H133"/>
  <c r="H131"/>
  <c r="H130"/>
  <c r="H129"/>
  <c r="H127"/>
  <c r="H126"/>
  <c r="H125"/>
  <c r="H123"/>
  <c r="H122"/>
  <c r="H121"/>
  <c r="H119"/>
  <c r="H118"/>
  <c r="H117"/>
  <c r="H115"/>
  <c r="H114"/>
  <c r="H113"/>
  <c r="H111"/>
  <c r="H110"/>
  <c r="H109"/>
  <c r="H107"/>
  <c r="H106"/>
  <c r="H105"/>
  <c r="H103"/>
  <c r="H102"/>
  <c r="H101"/>
  <c r="H99"/>
  <c r="H98"/>
  <c r="H97"/>
  <c r="H95"/>
  <c r="H94"/>
  <c r="H93"/>
  <c r="H91"/>
  <c r="H90"/>
  <c r="H89"/>
  <c r="H87"/>
  <c r="H86"/>
  <c r="H85"/>
  <c r="H83"/>
  <c r="H82"/>
  <c r="H81"/>
  <c r="H79"/>
  <c r="H78"/>
  <c r="H77"/>
  <c r="H75"/>
  <c r="H74"/>
  <c r="H73"/>
  <c r="H71"/>
  <c r="H70"/>
  <c r="H69"/>
  <c r="H67"/>
  <c r="H66"/>
  <c r="H65"/>
  <c r="H63"/>
  <c r="H62"/>
  <c r="H61"/>
  <c r="H59"/>
  <c r="H58"/>
  <c r="H57"/>
  <c r="H55"/>
  <c r="H54"/>
  <c r="H53"/>
  <c r="H51"/>
  <c r="H50"/>
  <c r="H49"/>
  <c r="H47"/>
  <c r="H46"/>
  <c r="H45"/>
  <c r="H43"/>
  <c r="H42"/>
  <c r="H41"/>
  <c r="H39"/>
  <c r="H38"/>
  <c r="H37"/>
  <c r="H35"/>
  <c r="H34"/>
  <c r="H33"/>
  <c r="H31"/>
  <c r="H29"/>
  <c r="H27"/>
  <c r="H26"/>
  <c r="H25"/>
  <c r="H22"/>
  <c r="H21"/>
  <c r="H19"/>
  <c r="H18"/>
  <c r="H17"/>
  <c r="H15"/>
  <c r="H14"/>
  <c r="H13"/>
  <c r="H11"/>
  <c r="H10"/>
  <c r="H9"/>
  <c r="H4"/>
  <c r="C18" i="1"/>
  <c r="B19"/>
  <c r="B18"/>
  <c r="C1" i="2"/>
  <c r="B16" i="1"/>
  <c r="B1" i="2"/>
  <c r="C16" i="1"/>
  <c r="C19"/>
  <c r="H1" i="5"/>
  <c r="H1" i="4"/>
  <c r="A10" i="1"/>
  <c r="H1" i="3"/>
  <c r="G1"/>
  <c r="E17" i="1"/>
  <c r="C10"/>
  <c r="H1" i="2"/>
  <c r="E10" i="1"/>
  <c r="G1" i="2"/>
  <c r="E16" i="1"/>
</calcChain>
</file>

<file path=xl/sharedStrings.xml><?xml version="1.0" encoding="utf-8"?>
<sst xmlns="http://schemas.openxmlformats.org/spreadsheetml/2006/main" count="227" uniqueCount="153">
  <si>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</si>
  <si>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</si>
  <si>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</si>
  <si>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</si>
  <si>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</si>
  <si>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</si>
  <si>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</si>
  <si>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</si>
  <si>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</si>
  <si>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</si>
  <si>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</si>
  <si>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</si>
  <si>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</si>
  <si>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</si>
  <si>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</si>
  <si>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</si>
  <si>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</si>
  <si>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</si>
  <si>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</si>
  <si>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</si>
  <si>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Liceo Scientifico Statale CAVOUR</t>
  </si>
  <si>
    <t>00184 ROMA (RM) VIA DELLE CARINE 1 C.F. 80253350583 C.M. RMPS060005</t>
  </si>
  <si>
    <t>8W00723169 del 06/10/2014</t>
  </si>
  <si>
    <t>30001314 del 30/10/2014</t>
  </si>
  <si>
    <t>30001313 del 30/10/2014</t>
  </si>
  <si>
    <t>30001360 del 31/10/2014</t>
  </si>
  <si>
    <t>2109 del 27/10/2014</t>
  </si>
  <si>
    <t>3878 del 29/08/2014</t>
  </si>
  <si>
    <t>A  430 del 28/11/2014</t>
  </si>
  <si>
    <t>A  565 del 19/12/2014</t>
  </si>
  <si>
    <t>A  514 del 11/12/2014</t>
  </si>
  <si>
    <t>947 del 25/10/2014</t>
  </si>
  <si>
    <t>8714129302 del 14/11/2014</t>
  </si>
  <si>
    <t>8714146214 del 27/11/2014</t>
  </si>
  <si>
    <t>8714155533 del 04/12/2014</t>
  </si>
  <si>
    <t>8714170239 del 18/12/2014</t>
  </si>
  <si>
    <t>A   78 del 14/02/2015</t>
  </si>
  <si>
    <t>5/06 del 10/02/2015</t>
  </si>
  <si>
    <t>06/06 del 10/02/2015</t>
  </si>
  <si>
    <t>1366E del 23/02/2015</t>
  </si>
  <si>
    <t>20144G00948 del 30/10/2014</t>
  </si>
  <si>
    <t>5048 del 11/11/2014</t>
  </si>
  <si>
    <t>752/PA del 13/11/2014</t>
  </si>
  <si>
    <t>362/PA del 24/09/2014</t>
  </si>
  <si>
    <t>30001935 del 16/12/2014</t>
  </si>
  <si>
    <t>1831 del 13/12/2014</t>
  </si>
  <si>
    <t>30002279 del 27/01/2015</t>
  </si>
  <si>
    <t>543E del 27/01/2015</t>
  </si>
  <si>
    <t>542E del 27/01/2015</t>
  </si>
  <si>
    <t>9/E del 11/02/2015</t>
  </si>
  <si>
    <t>10/E del 11/02/2015</t>
  </si>
  <si>
    <t>13/E del 14/03/2015</t>
  </si>
  <si>
    <t>V5/0002923 del 28/02/2015</t>
  </si>
  <si>
    <t>V5/0003151 del 28/02/2015</t>
  </si>
  <si>
    <t>V5/0003055 del 28/02/2015</t>
  </si>
  <si>
    <t>V5/0003150 del 28/02/2015</t>
  </si>
  <si>
    <t>V5/0002959 del 28/02/2015</t>
  </si>
  <si>
    <t>V5/0002958 del 28/02/2015</t>
  </si>
  <si>
    <t>V5/0003054 del 28/02/2015</t>
  </si>
  <si>
    <t>706 del 13/02/2015</t>
  </si>
  <si>
    <t>1807E del 16/03/2015</t>
  </si>
  <si>
    <t>13/06 del 28/02/2015</t>
  </si>
  <si>
    <t>14/06 del 28/02/2015</t>
  </si>
  <si>
    <t>136/2015 del 06/02/2015</t>
  </si>
  <si>
    <t>164/2015 del 12/02/2015</t>
  </si>
  <si>
    <t>88 del 21/01/2015</t>
  </si>
  <si>
    <t>8715004423 del 23/01/2015</t>
  </si>
  <si>
    <t>8W00079247 del 05/02/2015</t>
  </si>
  <si>
    <t>A   53 del 07/02/2015</t>
  </si>
  <si>
    <t>1024E del 11/02/2015</t>
  </si>
  <si>
    <t>3 del 31/01/2015</t>
  </si>
  <si>
    <t>20154E05860 del 16/02/2015</t>
  </si>
  <si>
    <t>40/07 del 10/02/2015</t>
  </si>
  <si>
    <t>1000075/PA del 26/02/2015</t>
  </si>
  <si>
    <t>1000076/PA del 26/02/2015</t>
  </si>
  <si>
    <t>34/PA del 12/02/2015</t>
  </si>
  <si>
    <t>183 del 02/03/2015</t>
  </si>
  <si>
    <t>8715054015 del 13/03/2015</t>
  </si>
  <si>
    <t>20154E08755 del 10/03/2015</t>
  </si>
  <si>
    <t>283/PA del 17/03/2015</t>
  </si>
  <si>
    <t>3/A del 20/03/2015</t>
  </si>
  <si>
    <t>4/A del 20/03/2015</t>
  </si>
  <si>
    <t>20154E09400 del 17/03/2015</t>
  </si>
  <si>
    <t>54/PA del 11/03/2015</t>
  </si>
  <si>
    <t>15 del 14/03/2015</t>
  </si>
  <si>
    <t>20154E09918 del 23/03/2015</t>
  </si>
  <si>
    <t>366/PA del 27/03/2015</t>
  </si>
  <si>
    <t>2119E del 30/03/2015</t>
  </si>
  <si>
    <t>2140E del 31/03/2015</t>
  </si>
  <si>
    <t>8715072303 del 02/04/2015</t>
  </si>
  <si>
    <t>14ter/E del 03/04/2015</t>
  </si>
  <si>
    <t>5185 del 24/03/2015</t>
  </si>
  <si>
    <t>8715078375 del 09/04/2015</t>
  </si>
  <si>
    <t>2257E del 13/04/2015</t>
  </si>
  <si>
    <t>FATTPA 1_15 del 08/04/2015</t>
  </si>
  <si>
    <t>V5/0003469 del 28/02/2015</t>
  </si>
  <si>
    <t>V5/0003470 del 28/02/2015</t>
  </si>
  <si>
    <t>V5/0004052 del 28/02/2015</t>
  </si>
  <si>
    <t>V5/0008859 del 16/04/2015</t>
  </si>
  <si>
    <t>V5/0008864 del 16/04/2015</t>
  </si>
  <si>
    <t>V5/0009462 del 16/04/2015</t>
  </si>
  <si>
    <t>490 del 11/03/2015</t>
  </si>
  <si>
    <t>1000127/PA del 31/03/2015</t>
  </si>
  <si>
    <t>718 del 08/04/2015</t>
  </si>
  <si>
    <t>FATTPA 3_15 del 24/03/2015</t>
  </si>
  <si>
    <t>8715084234 del 17/04/2015</t>
  </si>
  <si>
    <t>12 del 23/04/2015</t>
  </si>
  <si>
    <t>V5/0004393 del 28/02/2015</t>
  </si>
  <si>
    <t>8W00221323 del 07/04/2015</t>
  </si>
  <si>
    <t>560 del 25/03/2015</t>
  </si>
  <si>
    <t>53 del 02/05/2015</t>
  </si>
  <si>
    <t>FATTPA 3_15 del 05/05/2015</t>
  </si>
  <si>
    <t>128/PA del 28/04/2015</t>
  </si>
  <si>
    <t>12/E del 27/04/2015</t>
  </si>
  <si>
    <t>20154E08002 del 02/03/2015</t>
  </si>
  <si>
    <t>2403E del 28/04/2015</t>
  </si>
  <si>
    <t>21 del 07/05/2015</t>
  </si>
  <si>
    <t>01/62 del 11/05/2015</t>
  </si>
  <si>
    <t>22 del 13/05/2015</t>
  </si>
  <si>
    <t>1256806 del 14/04/2015</t>
  </si>
  <si>
    <t>1257157 del 15/04/2015</t>
  </si>
  <si>
    <t>2-01 del 09/06/2015</t>
  </si>
  <si>
    <t>FATTPA 2_15 del 05/05/2015</t>
  </si>
  <si>
    <t>14 del 07/05/2015</t>
  </si>
  <si>
    <t>FATTPA 1_15 del 14/05/2015</t>
  </si>
  <si>
    <t>V5/0011669 del 30/04/2015</t>
  </si>
  <si>
    <t>V5/0011670 del 30/04/2015</t>
  </si>
  <si>
    <t>31ter/E del 14/05/2015</t>
  </si>
  <si>
    <t>823/2015 del 16/05/2015</t>
  </si>
  <si>
    <t>2525E del 19/05/2015</t>
  </si>
  <si>
    <t>655/PA del 20/05/2015</t>
  </si>
  <si>
    <t>12/SP del 15/05/2015</t>
  </si>
  <si>
    <t>8715118201 del 26/05/2015</t>
  </si>
  <si>
    <t>20154G01870 del 22/05/2015</t>
  </si>
  <si>
    <t>G156002336 del 21/05/2015</t>
  </si>
  <si>
    <t>FATTPA 2_15 del 26/05/2015</t>
  </si>
  <si>
    <t>VP/0001452 del 29/05/2015</t>
  </si>
  <si>
    <t>2605E del 03/06/2015</t>
  </si>
  <si>
    <t>882/PA del 11/06/2015</t>
  </si>
  <si>
    <t>11/PA del 06/06/2015</t>
  </si>
  <si>
    <t>12/PA del 06/06/2015</t>
  </si>
  <si>
    <t>163/PA del 10/06/2015</t>
  </si>
  <si>
    <t>164 del 05/06/2015</t>
  </si>
  <si>
    <t>6/A del 30/05/2015</t>
  </si>
  <si>
    <t>55 del 30/05/2015</t>
  </si>
  <si>
    <t>3/PA del 10/06/2015</t>
  </si>
  <si>
    <t>79 del 08/06/2015</t>
  </si>
  <si>
    <t>999-15 del 16/06/2015</t>
  </si>
  <si>
    <t>917/PA del 18/06/2015</t>
  </si>
  <si>
    <t>8W00386597 del 05/06/2015</t>
  </si>
  <si>
    <t>8W00388451 del 05/06/2015</t>
  </si>
  <si>
    <t>8W00389387 del 05/06/2015</t>
  </si>
  <si>
    <t>1314 del 22/06/2015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</si>
</sst>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2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0" fillId="0" borderId="1" xfId="0" applyNumberFormat="1" applyBorder="1"/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B1" sqref="B1"/>
    </sheetView>
  </sheetViews>
  <sheetFormatPr defaultRowHeight="1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2">
      <c r="A1" s="3"/>
    </row>
    <row r="2" spans="1:12" ht="15.95" customHeight="1">
      <c r="B2" s="5" t="s">
        <v>20</v>
      </c>
    </row>
    <row r="3" spans="1:12" ht="12.75" customHeight="1">
      <c r="B3" s="2" t="s">
        <v>21</v>
      </c>
    </row>
    <row r="4" spans="1:12" ht="15.75" thickBot="1"/>
    <row r="5" spans="1:12" ht="18" customHeight="1" thickBot="1">
      <c r="B5" s="13" t="s">
        <v>19</v>
      </c>
      <c r="F5" s="26">
        <v>2015</v>
      </c>
    </row>
    <row r="7" spans="1:12" ht="30" customHeight="1">
      <c r="A7" s="29" t="s">
        <v>1</v>
      </c>
      <c r="B7" s="30"/>
      <c r="C7" s="30"/>
      <c r="D7" s="30"/>
      <c r="E7" s="30"/>
      <c r="F7" s="31"/>
    </row>
    <row r="8" spans="1:12" ht="27" customHeight="1">
      <c r="A8" s="29" t="s">
        <v>12</v>
      </c>
      <c r="B8" s="30"/>
      <c r="C8" s="30"/>
      <c r="D8" s="30"/>
      <c r="E8" s="30"/>
      <c r="F8" s="31"/>
    </row>
    <row r="9" spans="1:12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12" ht="29.25" customHeight="1" thickBot="1">
      <c r="A10" s="36">
        <f>SUM(B16:B19)</f>
        <v>181</v>
      </c>
      <c r="B10" s="37"/>
      <c r="C10" s="50">
        <f>SUM(C16:D19)</f>
        <v>146519.63</v>
      </c>
      <c r="D10" s="37"/>
      <c r="E10" s="38">
        <f>('Trimestre 1'!H1+'Trimestre 2'!H1+'Trimestre 3'!H1+'Trimestre 4'!H1)/C10</f>
        <v>-11.594201882710182</v>
      </c>
      <c r="F10" s="39"/>
    </row>
    <row r="11" spans="1:12" ht="38.25" customHeight="1">
      <c r="A11" s="6"/>
      <c r="B11" s="6"/>
      <c r="C11" s="6"/>
      <c r="D11" s="6"/>
      <c r="E11" s="6"/>
      <c r="F11" s="6"/>
    </row>
    <row r="12" spans="1:12" ht="35.25" customHeight="1" thickBot="1">
      <c r="A12" s="7"/>
      <c r="B12" s="7"/>
      <c r="C12" s="7"/>
      <c r="D12" s="7"/>
      <c r="E12" s="7"/>
      <c r="F12" s="7"/>
    </row>
    <row r="13" spans="1:12" ht="36.75" customHeight="1">
      <c r="A13" s="40" t="s">
        <v>2</v>
      </c>
      <c r="B13" s="41"/>
      <c r="C13" s="41"/>
      <c r="D13" s="41"/>
      <c r="E13" s="41"/>
      <c r="F13" s="42"/>
    </row>
    <row r="14" spans="1:12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65</v>
      </c>
      <c r="C16" s="51">
        <f>'Trimestre 1'!B1</f>
        <v>102444.75000000001</v>
      </c>
      <c r="D16" s="52"/>
      <c r="E16" s="51">
        <f>'Trimestre 1'!G1</f>
        <v>-12.976242120752886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116</v>
      </c>
      <c r="C17" s="51">
        <f>'Trimestre 2'!B1</f>
        <v>44074.880000000005</v>
      </c>
      <c r="D17" s="52"/>
      <c r="E17" s="51">
        <f>'Trimestre 2'!G1</f>
        <v>-8.3818785212801465</v>
      </c>
      <c r="F17" s="53"/>
      <c r="H17" s="8"/>
      <c r="I17" s="8"/>
      <c r="J17" s="8"/>
      <c r="K17" s="8"/>
      <c r="L17" s="8"/>
    </row>
    <row r="18" spans="1:12" ht="22.5" customHeight="1">
      <c r="A18" s="22" t="s">
        <v>17</v>
      </c>
      <c r="B18" s="23">
        <f>'Trimestre 3'!C1</f>
        <v>0</v>
      </c>
      <c r="C18" s="51">
        <f>'Trimestre 3'!B1</f>
        <v>0</v>
      </c>
      <c r="D18" s="52"/>
      <c r="E18" s="51">
        <f>'Trimestre 3'!G1</f>
        <v>0</v>
      </c>
      <c r="F18" s="53"/>
    </row>
    <row r="19" spans="1:12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12" ht="46.5" customHeight="1">
      <c r="A20" s="11"/>
      <c r="B20" s="12"/>
      <c r="C20" s="46"/>
      <c r="D20" s="46"/>
      <c r="E20" s="12"/>
      <c r="F20" s="12"/>
    </row>
  </sheetData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9">
        <f>SUM(B4:B195)</f>
        <v>102444.75000000001</v>
      </c>
      <c r="C1">
        <f>COUNTA(A4:A203)</f>
        <v>65</v>
      </c>
      <c r="G1" s="20">
        <f>IF(B1&lt;&gt;0,H1/B1,0)</f>
        <v>-12.976242120752886</v>
      </c>
      <c r="H1" s="19">
        <f>SUM(H4:H195)</f>
        <v>-1329347.8799999994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 t="s">
        <v>22</v>
      </c>
      <c r="B4" s="16">
        <v>100.5</v>
      </c>
      <c r="C4" s="17">
        <v>41967</v>
      </c>
      <c r="D4" s="17">
        <v>42014</v>
      </c>
      <c r="E4" s="17"/>
      <c r="F4" s="17"/>
      <c r="G4" s="1">
        <f>D4-C4-(F4-E4)</f>
        <v>47</v>
      </c>
      <c r="H4" s="16">
        <f>B4*G4</f>
        <v>4723.5</v>
      </c>
    </row>
    <row r="5" spans="1:8">
      <c r="A5" s="28" t="s">
        <v>23</v>
      </c>
      <c r="B5" s="16">
        <v>87.82</v>
      </c>
      <c r="C5" s="17">
        <v>41976</v>
      </c>
      <c r="D5" s="17">
        <v>42023</v>
      </c>
      <c r="E5" s="17"/>
      <c r="F5" s="17"/>
      <c r="G5" s="1">
        <f t="shared" ref="G5:G68" si="0">D5-C5-(F5-E5)</f>
        <v>47</v>
      </c>
      <c r="H5" s="16">
        <f t="shared" ref="H5:H68" si="1">B5*G5</f>
        <v>4127.54</v>
      </c>
    </row>
    <row r="6" spans="1:8">
      <c r="A6" s="28" t="s">
        <v>24</v>
      </c>
      <c r="B6" s="16">
        <v>439.55</v>
      </c>
      <c r="C6" s="17">
        <v>41976</v>
      </c>
      <c r="D6" s="17">
        <v>42023</v>
      </c>
      <c r="E6" s="17"/>
      <c r="F6" s="17"/>
      <c r="G6" s="1">
        <f t="shared" si="0"/>
        <v>47</v>
      </c>
      <c r="H6" s="16">
        <f t="shared" si="1"/>
        <v>20658.850000000002</v>
      </c>
    </row>
    <row r="7" spans="1:8">
      <c r="A7" s="28" t="s">
        <v>25</v>
      </c>
      <c r="B7" s="16">
        <v>292.68</v>
      </c>
      <c r="C7" s="17">
        <v>41976</v>
      </c>
      <c r="D7" s="17">
        <v>42023</v>
      </c>
      <c r="E7" s="17"/>
      <c r="F7" s="17"/>
      <c r="G7" s="1">
        <f t="shared" si="0"/>
        <v>47</v>
      </c>
      <c r="H7" s="16">
        <f t="shared" si="1"/>
        <v>13755.960000000001</v>
      </c>
    </row>
    <row r="8" spans="1:8">
      <c r="A8" s="28" t="s">
        <v>26</v>
      </c>
      <c r="B8" s="16">
        <v>294.04000000000002</v>
      </c>
      <c r="C8" s="17">
        <v>41971</v>
      </c>
      <c r="D8" s="17">
        <v>42026</v>
      </c>
      <c r="E8" s="17"/>
      <c r="F8" s="17"/>
      <c r="G8" s="1">
        <f t="shared" si="0"/>
        <v>55</v>
      </c>
      <c r="H8" s="16">
        <f t="shared" si="1"/>
        <v>16172.2</v>
      </c>
    </row>
    <row r="9" spans="1:8">
      <c r="A9" s="28" t="s">
        <v>27</v>
      </c>
      <c r="B9" s="16">
        <v>658.8</v>
      </c>
      <c r="C9" s="17">
        <v>41918</v>
      </c>
      <c r="D9" s="17">
        <v>42028</v>
      </c>
      <c r="E9" s="17"/>
      <c r="F9" s="17"/>
      <c r="G9" s="1">
        <f t="shared" si="0"/>
        <v>110</v>
      </c>
      <c r="H9" s="16">
        <f t="shared" si="1"/>
        <v>72468</v>
      </c>
    </row>
    <row r="10" spans="1:8">
      <c r="A10" s="28" t="s">
        <v>28</v>
      </c>
      <c r="B10" s="16">
        <v>128.1</v>
      </c>
      <c r="C10" s="17">
        <v>42012</v>
      </c>
      <c r="D10" s="17">
        <v>42037</v>
      </c>
      <c r="E10" s="17"/>
      <c r="F10" s="17"/>
      <c r="G10" s="1">
        <f t="shared" si="0"/>
        <v>25</v>
      </c>
      <c r="H10" s="16">
        <f t="shared" si="1"/>
        <v>3202.5</v>
      </c>
    </row>
    <row r="11" spans="1:8">
      <c r="A11" s="28" t="s">
        <v>29</v>
      </c>
      <c r="B11" s="16">
        <v>3050</v>
      </c>
      <c r="C11" s="17">
        <v>42025</v>
      </c>
      <c r="D11" s="17">
        <v>42037</v>
      </c>
      <c r="E11" s="17"/>
      <c r="F11" s="17"/>
      <c r="G11" s="1">
        <f t="shared" si="0"/>
        <v>12</v>
      </c>
      <c r="H11" s="16">
        <f t="shared" si="1"/>
        <v>36600</v>
      </c>
    </row>
    <row r="12" spans="1:8">
      <c r="A12" s="28" t="s">
        <v>30</v>
      </c>
      <c r="B12" s="16">
        <v>305</v>
      </c>
      <c r="C12" s="17">
        <v>42021</v>
      </c>
      <c r="D12" s="17">
        <v>42037</v>
      </c>
      <c r="E12" s="17"/>
      <c r="F12" s="17"/>
      <c r="G12" s="1">
        <f t="shared" si="0"/>
        <v>16</v>
      </c>
      <c r="H12" s="16">
        <f t="shared" si="1"/>
        <v>4880</v>
      </c>
    </row>
    <row r="13" spans="1:8">
      <c r="A13" s="28" t="s">
        <v>31</v>
      </c>
      <c r="B13" s="16">
        <v>31.12</v>
      </c>
      <c r="C13" s="17">
        <v>41971</v>
      </c>
      <c r="D13" s="17">
        <v>42048</v>
      </c>
      <c r="E13" s="17"/>
      <c r="F13" s="17"/>
      <c r="G13" s="1">
        <f t="shared" si="0"/>
        <v>77</v>
      </c>
      <c r="H13" s="16">
        <f t="shared" si="1"/>
        <v>2396.2400000000002</v>
      </c>
    </row>
    <row r="14" spans="1:8">
      <c r="A14" s="28" t="s">
        <v>32</v>
      </c>
      <c r="B14" s="16">
        <v>358.06</v>
      </c>
      <c r="C14" s="17">
        <v>41991</v>
      </c>
      <c r="D14" s="17">
        <v>42048</v>
      </c>
      <c r="E14" s="17"/>
      <c r="F14" s="17"/>
      <c r="G14" s="1">
        <f t="shared" si="0"/>
        <v>57</v>
      </c>
      <c r="H14" s="16">
        <f t="shared" si="1"/>
        <v>20409.420000000002</v>
      </c>
    </row>
    <row r="15" spans="1:8">
      <c r="A15" s="28" t="s">
        <v>33</v>
      </c>
      <c r="B15" s="16">
        <v>8.0500000000000007</v>
      </c>
      <c r="C15" s="17">
        <v>42012</v>
      </c>
      <c r="D15" s="17">
        <v>42049</v>
      </c>
      <c r="E15" s="17"/>
      <c r="F15" s="17"/>
      <c r="G15" s="1">
        <f t="shared" si="0"/>
        <v>37</v>
      </c>
      <c r="H15" s="16">
        <f t="shared" si="1"/>
        <v>297.85000000000002</v>
      </c>
    </row>
    <row r="16" spans="1:8">
      <c r="A16" s="28" t="s">
        <v>34</v>
      </c>
      <c r="B16" s="16">
        <v>0.81</v>
      </c>
      <c r="C16" s="17">
        <v>42012</v>
      </c>
      <c r="D16" s="17">
        <v>42049</v>
      </c>
      <c r="E16" s="17"/>
      <c r="F16" s="17"/>
      <c r="G16" s="1">
        <f t="shared" si="0"/>
        <v>37</v>
      </c>
      <c r="H16" s="16">
        <f t="shared" si="1"/>
        <v>29.970000000000002</v>
      </c>
    </row>
    <row r="17" spans="1:8">
      <c r="A17" s="28" t="s">
        <v>35</v>
      </c>
      <c r="B17" s="16">
        <v>66.25</v>
      </c>
      <c r="C17" s="17">
        <v>42022</v>
      </c>
      <c r="D17" s="17">
        <v>42049</v>
      </c>
      <c r="E17" s="17"/>
      <c r="F17" s="17"/>
      <c r="G17" s="1">
        <f t="shared" si="0"/>
        <v>27</v>
      </c>
      <c r="H17" s="16">
        <f t="shared" si="1"/>
        <v>1788.75</v>
      </c>
    </row>
    <row r="18" spans="1:8">
      <c r="A18" s="28" t="s">
        <v>36</v>
      </c>
      <c r="B18" s="16">
        <v>1350</v>
      </c>
      <c r="C18" s="17">
        <v>42085</v>
      </c>
      <c r="D18" s="17">
        <v>42049</v>
      </c>
      <c r="E18" s="17"/>
      <c r="F18" s="17"/>
      <c r="G18" s="1">
        <f t="shared" si="0"/>
        <v>-36</v>
      </c>
      <c r="H18" s="16">
        <f t="shared" si="1"/>
        <v>-48600</v>
      </c>
    </row>
    <row r="19" spans="1:8">
      <c r="A19" s="28" t="s">
        <v>37</v>
      </c>
      <c r="B19" s="16">
        <v>6829</v>
      </c>
      <c r="C19" s="17">
        <v>42085</v>
      </c>
      <c r="D19" s="17">
        <v>42056</v>
      </c>
      <c r="E19" s="17"/>
      <c r="F19" s="17"/>
      <c r="G19" s="1">
        <f t="shared" si="0"/>
        <v>-29</v>
      </c>
      <c r="H19" s="16">
        <f t="shared" si="1"/>
        <v>-198041</v>
      </c>
    </row>
    <row r="20" spans="1:8">
      <c r="A20" s="28" t="s">
        <v>38</v>
      </c>
      <c r="B20" s="16">
        <v>101</v>
      </c>
      <c r="C20" s="17">
        <v>42085</v>
      </c>
      <c r="D20" s="17">
        <v>42056</v>
      </c>
      <c r="E20" s="17"/>
      <c r="F20" s="17"/>
      <c r="G20" s="1">
        <f t="shared" si="0"/>
        <v>-29</v>
      </c>
      <c r="H20" s="16">
        <f t="shared" si="1"/>
        <v>-2929</v>
      </c>
    </row>
    <row r="21" spans="1:8">
      <c r="A21" s="28" t="s">
        <v>39</v>
      </c>
      <c r="B21" s="16">
        <v>635</v>
      </c>
      <c r="C21" s="17">
        <v>42095</v>
      </c>
      <c r="D21" s="17">
        <v>42068</v>
      </c>
      <c r="E21" s="17"/>
      <c r="F21" s="17"/>
      <c r="G21" s="1">
        <f t="shared" si="0"/>
        <v>-27</v>
      </c>
      <c r="H21" s="16">
        <f t="shared" si="1"/>
        <v>-17145</v>
      </c>
    </row>
    <row r="22" spans="1:8">
      <c r="A22" s="28" t="s">
        <v>40</v>
      </c>
      <c r="B22" s="16">
        <v>185</v>
      </c>
      <c r="C22" s="17">
        <v>41991</v>
      </c>
      <c r="D22" s="17">
        <v>42068</v>
      </c>
      <c r="E22" s="17"/>
      <c r="F22" s="17"/>
      <c r="G22" s="1">
        <f t="shared" si="0"/>
        <v>77</v>
      </c>
      <c r="H22" s="16">
        <f t="shared" si="1"/>
        <v>14245</v>
      </c>
    </row>
    <row r="23" spans="1:8">
      <c r="A23" s="28" t="s">
        <v>41</v>
      </c>
      <c r="B23" s="16">
        <v>658.8</v>
      </c>
      <c r="C23" s="17">
        <v>41995</v>
      </c>
      <c r="D23" s="17">
        <v>42068</v>
      </c>
      <c r="E23" s="17"/>
      <c r="F23" s="17"/>
      <c r="G23" s="1">
        <f t="shared" si="0"/>
        <v>73</v>
      </c>
      <c r="H23" s="16">
        <f t="shared" si="1"/>
        <v>48092.399999999994</v>
      </c>
    </row>
    <row r="24" spans="1:8">
      <c r="A24" s="28" t="s">
        <v>42</v>
      </c>
      <c r="B24" s="16">
        <v>54.9</v>
      </c>
      <c r="C24" s="17">
        <v>41991</v>
      </c>
      <c r="D24" s="17">
        <v>42069</v>
      </c>
      <c r="E24" s="17"/>
      <c r="F24" s="17"/>
      <c r="G24" s="1">
        <f t="shared" si="0"/>
        <v>78</v>
      </c>
      <c r="H24" s="16">
        <f t="shared" si="1"/>
        <v>4282.2</v>
      </c>
    </row>
    <row r="25" spans="1:8">
      <c r="A25" s="28" t="s">
        <v>43</v>
      </c>
      <c r="B25" s="16">
        <v>293.72000000000003</v>
      </c>
      <c r="C25" s="17">
        <v>41939</v>
      </c>
      <c r="D25" s="17">
        <v>42069</v>
      </c>
      <c r="E25" s="17"/>
      <c r="F25" s="17"/>
      <c r="G25" s="1">
        <f t="shared" si="0"/>
        <v>130</v>
      </c>
      <c r="H25" s="16">
        <f t="shared" si="1"/>
        <v>38183.600000000006</v>
      </c>
    </row>
    <row r="26" spans="1:8">
      <c r="A26" s="28" t="s">
        <v>44</v>
      </c>
      <c r="B26" s="16">
        <v>106.75</v>
      </c>
      <c r="C26" s="17">
        <v>42021</v>
      </c>
      <c r="D26" s="17">
        <v>42069</v>
      </c>
      <c r="E26" s="17"/>
      <c r="F26" s="17"/>
      <c r="G26" s="1">
        <f t="shared" si="0"/>
        <v>48</v>
      </c>
      <c r="H26" s="16">
        <f t="shared" si="1"/>
        <v>5124</v>
      </c>
    </row>
    <row r="27" spans="1:8">
      <c r="A27" s="28" t="s">
        <v>45</v>
      </c>
      <c r="B27" s="16">
        <v>187.12</v>
      </c>
      <c r="C27" s="17">
        <v>42021</v>
      </c>
      <c r="D27" s="17">
        <v>42074</v>
      </c>
      <c r="E27" s="17"/>
      <c r="F27" s="17"/>
      <c r="G27" s="1">
        <f t="shared" si="0"/>
        <v>53</v>
      </c>
      <c r="H27" s="16">
        <f t="shared" si="1"/>
        <v>9917.36</v>
      </c>
    </row>
    <row r="28" spans="1:8">
      <c r="A28" s="28" t="s">
        <v>46</v>
      </c>
      <c r="B28" s="16">
        <v>229.47</v>
      </c>
      <c r="C28" s="17">
        <v>42055</v>
      </c>
      <c r="D28" s="17">
        <v>42074</v>
      </c>
      <c r="E28" s="17"/>
      <c r="F28" s="17"/>
      <c r="G28" s="1">
        <f t="shared" si="0"/>
        <v>19</v>
      </c>
      <c r="H28" s="16">
        <f t="shared" si="1"/>
        <v>4359.93</v>
      </c>
    </row>
    <row r="29" spans="1:8">
      <c r="A29" s="28" t="s">
        <v>47</v>
      </c>
      <c r="B29" s="16">
        <v>200</v>
      </c>
      <c r="C29" s="17">
        <v>42063</v>
      </c>
      <c r="D29" s="17">
        <v>42075</v>
      </c>
      <c r="E29" s="17"/>
      <c r="F29" s="17"/>
      <c r="G29" s="1">
        <f t="shared" si="0"/>
        <v>12</v>
      </c>
      <c r="H29" s="16">
        <f t="shared" si="1"/>
        <v>2400</v>
      </c>
    </row>
    <row r="30" spans="1:8">
      <c r="A30" s="28" t="s">
        <v>48</v>
      </c>
      <c r="B30" s="16">
        <v>200</v>
      </c>
      <c r="C30" s="17">
        <v>42063</v>
      </c>
      <c r="D30" s="17">
        <v>42075</v>
      </c>
      <c r="E30" s="17"/>
      <c r="F30" s="17"/>
      <c r="G30" s="1">
        <f t="shared" si="0"/>
        <v>12</v>
      </c>
      <c r="H30" s="16">
        <f t="shared" si="1"/>
        <v>2400</v>
      </c>
    </row>
    <row r="31" spans="1:8">
      <c r="A31" s="28" t="s">
        <v>49</v>
      </c>
      <c r="B31" s="16">
        <v>19416.88</v>
      </c>
      <c r="C31" s="17">
        <v>42085</v>
      </c>
      <c r="D31" s="17">
        <v>42080</v>
      </c>
      <c r="E31" s="17"/>
      <c r="F31" s="17"/>
      <c r="G31" s="1">
        <f t="shared" si="0"/>
        <v>-5</v>
      </c>
      <c r="H31" s="16">
        <f t="shared" si="1"/>
        <v>-97084.400000000009</v>
      </c>
    </row>
    <row r="32" spans="1:8">
      <c r="A32" s="28" t="s">
        <v>50</v>
      </c>
      <c r="B32" s="16">
        <v>17004.16</v>
      </c>
      <c r="C32" s="17">
        <v>42085</v>
      </c>
      <c r="D32" s="17">
        <v>42080</v>
      </c>
      <c r="E32" s="17"/>
      <c r="F32" s="17"/>
      <c r="G32" s="1">
        <f t="shared" si="0"/>
        <v>-5</v>
      </c>
      <c r="H32" s="16">
        <f t="shared" si="1"/>
        <v>-85020.800000000003</v>
      </c>
    </row>
    <row r="33" spans="1:8">
      <c r="A33" s="28" t="s">
        <v>51</v>
      </c>
      <c r="B33" s="16">
        <v>17238.64</v>
      </c>
      <c r="C33" s="17">
        <v>42113</v>
      </c>
      <c r="D33" s="17">
        <v>42080</v>
      </c>
      <c r="E33" s="17"/>
      <c r="F33" s="17"/>
      <c r="G33" s="1">
        <f t="shared" si="0"/>
        <v>-33</v>
      </c>
      <c r="H33" s="16">
        <f t="shared" si="1"/>
        <v>-568875.12</v>
      </c>
    </row>
    <row r="34" spans="1:8">
      <c r="A34" s="28" t="s">
        <v>52</v>
      </c>
      <c r="B34" s="16">
        <v>3250.24</v>
      </c>
      <c r="C34" s="17">
        <v>42113</v>
      </c>
      <c r="D34" s="17">
        <v>42082</v>
      </c>
      <c r="E34" s="17"/>
      <c r="F34" s="17"/>
      <c r="G34" s="1">
        <f t="shared" si="0"/>
        <v>-31</v>
      </c>
      <c r="H34" s="16">
        <f t="shared" si="1"/>
        <v>-100757.43999999999</v>
      </c>
    </row>
    <row r="35" spans="1:8">
      <c r="A35" s="28" t="s">
        <v>53</v>
      </c>
      <c r="B35" s="16">
        <v>4345.3599999999997</v>
      </c>
      <c r="C35" s="17">
        <v>42113</v>
      </c>
      <c r="D35" s="17">
        <v>42082</v>
      </c>
      <c r="E35" s="17"/>
      <c r="F35" s="17"/>
      <c r="G35" s="1">
        <f t="shared" si="0"/>
        <v>-31</v>
      </c>
      <c r="H35" s="16">
        <f t="shared" si="1"/>
        <v>-134706.16</v>
      </c>
    </row>
    <row r="36" spans="1:8">
      <c r="A36" s="28" t="s">
        <v>54</v>
      </c>
      <c r="B36" s="16">
        <v>4345.3599999999997</v>
      </c>
      <c r="C36" s="17">
        <v>42113</v>
      </c>
      <c r="D36" s="17">
        <v>42082</v>
      </c>
      <c r="E36" s="17"/>
      <c r="F36" s="17"/>
      <c r="G36" s="1">
        <f t="shared" si="0"/>
        <v>-31</v>
      </c>
      <c r="H36" s="16">
        <f t="shared" si="1"/>
        <v>-134706.16</v>
      </c>
    </row>
    <row r="37" spans="1:8">
      <c r="A37" s="28" t="s">
        <v>55</v>
      </c>
      <c r="B37" s="16">
        <v>87.2</v>
      </c>
      <c r="C37" s="17">
        <v>42113</v>
      </c>
      <c r="D37" s="17">
        <v>42082</v>
      </c>
      <c r="E37" s="17"/>
      <c r="F37" s="17"/>
      <c r="G37" s="1">
        <f t="shared" si="0"/>
        <v>-31</v>
      </c>
      <c r="H37" s="16">
        <f t="shared" si="1"/>
        <v>-2703.2000000000003</v>
      </c>
    </row>
    <row r="38" spans="1:8">
      <c r="A38" s="28" t="s">
        <v>56</v>
      </c>
      <c r="B38" s="16">
        <v>4345.3599999999997</v>
      </c>
      <c r="C38" s="17">
        <v>42113</v>
      </c>
      <c r="D38" s="17">
        <v>42082</v>
      </c>
      <c r="E38" s="17"/>
      <c r="F38" s="17"/>
      <c r="G38" s="1">
        <f t="shared" si="0"/>
        <v>-31</v>
      </c>
      <c r="H38" s="16">
        <f t="shared" si="1"/>
        <v>-134706.16</v>
      </c>
    </row>
    <row r="39" spans="1:8">
      <c r="A39" s="28" t="s">
        <v>57</v>
      </c>
      <c r="B39" s="16">
        <v>87.2</v>
      </c>
      <c r="C39" s="17">
        <v>42113</v>
      </c>
      <c r="D39" s="17">
        <v>42082</v>
      </c>
      <c r="E39" s="17"/>
      <c r="F39" s="17"/>
      <c r="G39" s="1">
        <f t="shared" si="0"/>
        <v>-31</v>
      </c>
      <c r="H39" s="16">
        <f t="shared" si="1"/>
        <v>-2703.2000000000003</v>
      </c>
    </row>
    <row r="40" spans="1:8">
      <c r="A40" s="28" t="s">
        <v>58</v>
      </c>
      <c r="B40" s="16">
        <v>87.2</v>
      </c>
      <c r="C40" s="17">
        <v>42113</v>
      </c>
      <c r="D40" s="17">
        <v>42082</v>
      </c>
      <c r="E40" s="17"/>
      <c r="F40" s="17"/>
      <c r="G40" s="1">
        <f t="shared" si="0"/>
        <v>-31</v>
      </c>
      <c r="H40" s="16">
        <f t="shared" si="1"/>
        <v>-2703.2000000000003</v>
      </c>
    </row>
    <row r="41" spans="1:8">
      <c r="A41" s="28" t="s">
        <v>59</v>
      </c>
      <c r="B41" s="16">
        <v>540</v>
      </c>
      <c r="C41" s="17">
        <v>42098</v>
      </c>
      <c r="D41" s="17">
        <v>42084</v>
      </c>
      <c r="E41" s="17"/>
      <c r="F41" s="17"/>
      <c r="G41" s="1">
        <f t="shared" si="0"/>
        <v>-14</v>
      </c>
      <c r="H41" s="16">
        <f t="shared" si="1"/>
        <v>-7560</v>
      </c>
    </row>
    <row r="42" spans="1:8">
      <c r="A42" s="28" t="s">
        <v>60</v>
      </c>
      <c r="B42" s="16">
        <v>150</v>
      </c>
      <c r="C42" s="17">
        <v>42113</v>
      </c>
      <c r="D42" s="17">
        <v>42086</v>
      </c>
      <c r="E42" s="17"/>
      <c r="F42" s="17"/>
      <c r="G42" s="1">
        <f t="shared" si="0"/>
        <v>-27</v>
      </c>
      <c r="H42" s="16">
        <f t="shared" si="1"/>
        <v>-4050</v>
      </c>
    </row>
    <row r="43" spans="1:8">
      <c r="A43" s="28" t="s">
        <v>61</v>
      </c>
      <c r="B43" s="16">
        <v>6320.4</v>
      </c>
      <c r="C43" s="17">
        <v>42099</v>
      </c>
      <c r="D43" s="17">
        <v>42087</v>
      </c>
      <c r="E43" s="17"/>
      <c r="F43" s="17"/>
      <c r="G43" s="1">
        <f t="shared" si="0"/>
        <v>-12</v>
      </c>
      <c r="H43" s="16">
        <f t="shared" si="1"/>
        <v>-75844.799999999988</v>
      </c>
    </row>
    <row r="44" spans="1:8">
      <c r="A44" s="28" t="s">
        <v>62</v>
      </c>
      <c r="B44" s="16">
        <v>483.6</v>
      </c>
      <c r="C44" s="17">
        <v>42099</v>
      </c>
      <c r="D44" s="17">
        <v>42087</v>
      </c>
      <c r="E44" s="17"/>
      <c r="F44" s="17"/>
      <c r="G44" s="1">
        <f t="shared" si="0"/>
        <v>-12</v>
      </c>
      <c r="H44" s="16">
        <f t="shared" si="1"/>
        <v>-5803.2000000000007</v>
      </c>
    </row>
    <row r="45" spans="1:8">
      <c r="A45" s="28" t="s">
        <v>63</v>
      </c>
      <c r="B45" s="16">
        <v>692</v>
      </c>
      <c r="C45" s="17">
        <v>42076</v>
      </c>
      <c r="D45" s="17">
        <v>42087</v>
      </c>
      <c r="E45" s="17"/>
      <c r="F45" s="17"/>
      <c r="G45" s="1">
        <f t="shared" si="0"/>
        <v>11</v>
      </c>
      <c r="H45" s="16">
        <f t="shared" si="1"/>
        <v>7612</v>
      </c>
    </row>
    <row r="46" spans="1:8">
      <c r="A46" s="28" t="s">
        <v>64</v>
      </c>
      <c r="B46" s="16">
        <v>692</v>
      </c>
      <c r="C46" s="17">
        <v>42085</v>
      </c>
      <c r="D46" s="17">
        <v>42087</v>
      </c>
      <c r="E46" s="17"/>
      <c r="F46" s="17"/>
      <c r="G46" s="1">
        <f t="shared" si="0"/>
        <v>2</v>
      </c>
      <c r="H46" s="16">
        <f t="shared" si="1"/>
        <v>1384</v>
      </c>
    </row>
    <row r="47" spans="1:8">
      <c r="A47" s="28" t="s">
        <v>65</v>
      </c>
      <c r="B47" s="16">
        <v>57.5</v>
      </c>
      <c r="C47" s="17">
        <v>42063</v>
      </c>
      <c r="D47" s="17">
        <v>42088</v>
      </c>
      <c r="E47" s="17"/>
      <c r="F47" s="17"/>
      <c r="G47" s="1">
        <f t="shared" si="0"/>
        <v>25</v>
      </c>
      <c r="H47" s="16">
        <f t="shared" si="1"/>
        <v>1437.5</v>
      </c>
    </row>
    <row r="48" spans="1:8">
      <c r="A48" s="28" t="s">
        <v>66</v>
      </c>
      <c r="B48" s="16">
        <v>11.74</v>
      </c>
      <c r="C48" s="17">
        <v>42063</v>
      </c>
      <c r="D48" s="17">
        <v>42088</v>
      </c>
      <c r="E48" s="17"/>
      <c r="F48" s="17"/>
      <c r="G48" s="1">
        <f t="shared" si="0"/>
        <v>25</v>
      </c>
      <c r="H48" s="16">
        <f t="shared" si="1"/>
        <v>293.5</v>
      </c>
    </row>
    <row r="49" spans="1:8">
      <c r="A49" s="28" t="s">
        <v>67</v>
      </c>
      <c r="B49" s="16">
        <v>82.37</v>
      </c>
      <c r="C49" s="17">
        <v>42086</v>
      </c>
      <c r="D49" s="17">
        <v>42088</v>
      </c>
      <c r="E49" s="17"/>
      <c r="F49" s="17"/>
      <c r="G49" s="1">
        <f t="shared" si="0"/>
        <v>2</v>
      </c>
      <c r="H49" s="16">
        <f t="shared" si="1"/>
        <v>164.74</v>
      </c>
    </row>
    <row r="50" spans="1:8">
      <c r="A50" s="28" t="s">
        <v>68</v>
      </c>
      <c r="B50" s="16">
        <v>114.16</v>
      </c>
      <c r="C50" s="17">
        <v>42085</v>
      </c>
      <c r="D50" s="17">
        <v>42088</v>
      </c>
      <c r="E50" s="17"/>
      <c r="F50" s="17"/>
      <c r="G50" s="1">
        <f t="shared" si="0"/>
        <v>3</v>
      </c>
      <c r="H50" s="16">
        <f t="shared" si="1"/>
        <v>342.48</v>
      </c>
    </row>
    <row r="51" spans="1:8">
      <c r="A51" s="28" t="s">
        <v>69</v>
      </c>
      <c r="B51" s="16">
        <v>2280</v>
      </c>
      <c r="C51" s="17">
        <v>42079</v>
      </c>
      <c r="D51" s="17">
        <v>42088</v>
      </c>
      <c r="E51" s="17"/>
      <c r="F51" s="17"/>
      <c r="G51" s="1">
        <f t="shared" si="0"/>
        <v>9</v>
      </c>
      <c r="H51" s="16">
        <f t="shared" si="1"/>
        <v>20520</v>
      </c>
    </row>
    <row r="52" spans="1:8">
      <c r="A52" s="28" t="s">
        <v>70</v>
      </c>
      <c r="B52" s="16">
        <v>95</v>
      </c>
      <c r="C52" s="17">
        <v>42070</v>
      </c>
      <c r="D52" s="17">
        <v>42089</v>
      </c>
      <c r="E52" s="17"/>
      <c r="F52" s="17"/>
      <c r="G52" s="1">
        <f t="shared" si="0"/>
        <v>19</v>
      </c>
      <c r="H52" s="16">
        <f t="shared" si="1"/>
        <v>1805</v>
      </c>
    </row>
    <row r="53" spans="1:8">
      <c r="A53" s="28" t="s">
        <v>71</v>
      </c>
      <c r="B53" s="16">
        <v>57.95</v>
      </c>
      <c r="C53" s="17">
        <v>42089</v>
      </c>
      <c r="D53" s="17">
        <v>42089</v>
      </c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 t="s">
        <v>72</v>
      </c>
      <c r="B54" s="16">
        <v>28</v>
      </c>
      <c r="C54" s="17">
        <v>42076</v>
      </c>
      <c r="D54" s="17">
        <v>42089</v>
      </c>
      <c r="E54" s="17"/>
      <c r="F54" s="17"/>
      <c r="G54" s="1">
        <f t="shared" si="0"/>
        <v>13</v>
      </c>
      <c r="H54" s="16">
        <f t="shared" si="1"/>
        <v>364</v>
      </c>
    </row>
    <row r="55" spans="1:8">
      <c r="A55" s="28" t="s">
        <v>73</v>
      </c>
      <c r="B55" s="16">
        <v>275</v>
      </c>
      <c r="C55" s="17">
        <v>42099</v>
      </c>
      <c r="D55" s="17">
        <v>42089</v>
      </c>
      <c r="E55" s="17"/>
      <c r="F55" s="17"/>
      <c r="G55" s="1">
        <f t="shared" si="0"/>
        <v>-10</v>
      </c>
      <c r="H55" s="16">
        <f t="shared" si="1"/>
        <v>-2750</v>
      </c>
    </row>
    <row r="56" spans="1:8">
      <c r="A56" s="28" t="s">
        <v>74</v>
      </c>
      <c r="B56" s="16">
        <v>317.72000000000003</v>
      </c>
      <c r="C56" s="17">
        <v>42099</v>
      </c>
      <c r="D56" s="17">
        <v>42089</v>
      </c>
      <c r="E56" s="17"/>
      <c r="F56" s="17"/>
      <c r="G56" s="1">
        <f t="shared" si="0"/>
        <v>-10</v>
      </c>
      <c r="H56" s="16">
        <f t="shared" si="1"/>
        <v>-3177.2000000000003</v>
      </c>
    </row>
    <row r="57" spans="1:8">
      <c r="A57" s="28" t="s">
        <v>75</v>
      </c>
      <c r="B57" s="16">
        <v>55</v>
      </c>
      <c r="C57" s="17">
        <v>42085</v>
      </c>
      <c r="D57" s="17">
        <v>42089</v>
      </c>
      <c r="E57" s="17"/>
      <c r="F57" s="17"/>
      <c r="G57" s="1">
        <f t="shared" si="0"/>
        <v>4</v>
      </c>
      <c r="H57" s="16">
        <f t="shared" si="1"/>
        <v>220</v>
      </c>
    </row>
    <row r="58" spans="1:8">
      <c r="A58" s="28" t="s">
        <v>76</v>
      </c>
      <c r="B58" s="16">
        <v>26.75</v>
      </c>
      <c r="C58" s="17">
        <v>42096</v>
      </c>
      <c r="D58" s="17">
        <v>42090</v>
      </c>
      <c r="E58" s="17"/>
      <c r="F58" s="17"/>
      <c r="G58" s="1">
        <f t="shared" si="0"/>
        <v>-6</v>
      </c>
      <c r="H58" s="16">
        <f t="shared" si="1"/>
        <v>-160.5</v>
      </c>
    </row>
    <row r="59" spans="1:8">
      <c r="A59" s="28" t="s">
        <v>77</v>
      </c>
      <c r="B59" s="16">
        <v>49.92</v>
      </c>
      <c r="C59" s="17">
        <v>42107</v>
      </c>
      <c r="D59" s="17">
        <v>42090</v>
      </c>
      <c r="E59" s="17"/>
      <c r="F59" s="17"/>
      <c r="G59" s="1">
        <f t="shared" si="0"/>
        <v>-17</v>
      </c>
      <c r="H59" s="16">
        <f t="shared" si="1"/>
        <v>-848.64</v>
      </c>
    </row>
    <row r="60" spans="1:8">
      <c r="A60" s="28" t="s">
        <v>78</v>
      </c>
      <c r="B60" s="16">
        <v>74.72</v>
      </c>
      <c r="C60" s="17">
        <v>42113</v>
      </c>
      <c r="D60" s="17">
        <v>42090</v>
      </c>
      <c r="E60" s="17"/>
      <c r="F60" s="17"/>
      <c r="G60" s="1">
        <f t="shared" si="0"/>
        <v>-23</v>
      </c>
      <c r="H60" s="16">
        <f t="shared" si="1"/>
        <v>-1718.56</v>
      </c>
    </row>
    <row r="61" spans="1:8">
      <c r="A61" s="28" t="s">
        <v>79</v>
      </c>
      <c r="B61" s="16">
        <v>452.63</v>
      </c>
      <c r="C61" s="17">
        <v>42113</v>
      </c>
      <c r="D61" s="17">
        <v>42090</v>
      </c>
      <c r="E61" s="17"/>
      <c r="F61" s="17"/>
      <c r="G61" s="1">
        <f t="shared" si="0"/>
        <v>-23</v>
      </c>
      <c r="H61" s="16">
        <f t="shared" si="1"/>
        <v>-10410.49</v>
      </c>
    </row>
    <row r="62" spans="1:8">
      <c r="A62" s="28" t="s">
        <v>80</v>
      </c>
      <c r="B62" s="16">
        <v>481.1</v>
      </c>
      <c r="C62" s="17">
        <v>42114</v>
      </c>
      <c r="D62" s="17">
        <v>42090</v>
      </c>
      <c r="E62" s="17"/>
      <c r="F62" s="17"/>
      <c r="G62" s="1">
        <f t="shared" si="0"/>
        <v>-24</v>
      </c>
      <c r="H62" s="16">
        <f t="shared" si="1"/>
        <v>-11546.400000000001</v>
      </c>
    </row>
    <row r="63" spans="1:8">
      <c r="A63" s="28" t="s">
        <v>81</v>
      </c>
      <c r="B63" s="16">
        <v>32.5</v>
      </c>
      <c r="C63" s="17">
        <v>42114</v>
      </c>
      <c r="D63" s="17">
        <v>42091</v>
      </c>
      <c r="E63" s="17"/>
      <c r="F63" s="17"/>
      <c r="G63" s="1">
        <f t="shared" si="0"/>
        <v>-23</v>
      </c>
      <c r="H63" s="16">
        <f t="shared" si="1"/>
        <v>-747.5</v>
      </c>
    </row>
    <row r="64" spans="1:8">
      <c r="A64" s="28" t="s">
        <v>82</v>
      </c>
      <c r="B64" s="16">
        <v>60</v>
      </c>
      <c r="C64" s="17">
        <v>42114</v>
      </c>
      <c r="D64" s="17">
        <v>42091</v>
      </c>
      <c r="E64" s="17"/>
      <c r="F64" s="17"/>
      <c r="G64" s="1">
        <f t="shared" si="0"/>
        <v>-23</v>
      </c>
      <c r="H64" s="16">
        <f t="shared" si="1"/>
        <v>-1380</v>
      </c>
    </row>
    <row r="65" spans="1:8">
      <c r="A65" s="28" t="s">
        <v>83</v>
      </c>
      <c r="B65" s="16">
        <v>1281.67</v>
      </c>
      <c r="C65" s="17">
        <v>42105</v>
      </c>
      <c r="D65" s="17">
        <v>42091</v>
      </c>
      <c r="E65" s="17"/>
      <c r="F65" s="17"/>
      <c r="G65" s="1">
        <f t="shared" si="0"/>
        <v>-14</v>
      </c>
      <c r="H65" s="16">
        <f t="shared" si="1"/>
        <v>-17943.38</v>
      </c>
    </row>
    <row r="66" spans="1:8">
      <c r="A66" s="28" t="s">
        <v>84</v>
      </c>
      <c r="B66" s="16">
        <v>109.98</v>
      </c>
      <c r="C66" s="17">
        <v>42118</v>
      </c>
      <c r="D66" s="17">
        <v>42091</v>
      </c>
      <c r="E66" s="17"/>
      <c r="F66" s="17"/>
      <c r="G66" s="1">
        <f t="shared" si="0"/>
        <v>-27</v>
      </c>
      <c r="H66" s="16">
        <f t="shared" si="1"/>
        <v>-2969.46</v>
      </c>
    </row>
    <row r="67" spans="1:8">
      <c r="A67" s="28" t="s">
        <v>85</v>
      </c>
      <c r="B67" s="16">
        <v>501.6</v>
      </c>
      <c r="C67" s="17">
        <v>42120</v>
      </c>
      <c r="D67" s="17">
        <v>42091</v>
      </c>
      <c r="E67" s="17"/>
      <c r="F67" s="17"/>
      <c r="G67" s="1">
        <f t="shared" si="0"/>
        <v>-29</v>
      </c>
      <c r="H67" s="16">
        <f t="shared" si="1"/>
        <v>-14546.400000000001</v>
      </c>
    </row>
    <row r="68" spans="1:8">
      <c r="A68" s="28" t="s">
        <v>86</v>
      </c>
      <c r="B68" s="16">
        <v>62.3</v>
      </c>
      <c r="C68" s="17">
        <v>42121</v>
      </c>
      <c r="D68" s="17">
        <v>42091</v>
      </c>
      <c r="E68" s="17"/>
      <c r="F68" s="17"/>
      <c r="G68" s="1">
        <f t="shared" si="0"/>
        <v>-30</v>
      </c>
      <c r="H68" s="16">
        <f t="shared" si="1"/>
        <v>-1869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9">
        <f>SUM(B4:B195)</f>
        <v>44074.880000000005</v>
      </c>
      <c r="C1">
        <f>COUNTA(A4:A203)</f>
        <v>116</v>
      </c>
      <c r="G1" s="20">
        <f>IF(B1&lt;&gt;0,H1/B1,0)</f>
        <v>-8.3818785212801465</v>
      </c>
      <c r="H1" s="19">
        <f>SUM(H4:H195)</f>
        <v>-369430.28999999992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 t="s">
        <v>87</v>
      </c>
      <c r="B4" s="16">
        <v>220</v>
      </c>
      <c r="C4" s="17">
        <v>42126</v>
      </c>
      <c r="D4" s="17">
        <v>42103</v>
      </c>
      <c r="E4" s="17"/>
      <c r="F4" s="17"/>
      <c r="G4" s="1">
        <f>D4-C4-(F4-E4)</f>
        <v>-23</v>
      </c>
      <c r="H4" s="16">
        <f>B4*G4</f>
        <v>-5060</v>
      </c>
    </row>
    <row r="5" spans="1:8">
      <c r="A5" s="28" t="s">
        <v>88</v>
      </c>
      <c r="B5" s="16">
        <v>220</v>
      </c>
      <c r="C5" s="17">
        <v>42126</v>
      </c>
      <c r="D5" s="17">
        <v>42103</v>
      </c>
      <c r="E5" s="17"/>
      <c r="F5" s="17"/>
      <c r="G5" s="1">
        <f t="shared" ref="G5:G68" si="0">D5-C5-(F5-E5)</f>
        <v>-23</v>
      </c>
      <c r="H5" s="16">
        <f t="shared" ref="H5:H68" si="1">B5*G5</f>
        <v>-5060</v>
      </c>
    </row>
    <row r="6" spans="1:8">
      <c r="A6" s="28" t="s">
        <v>89</v>
      </c>
      <c r="B6" s="16">
        <v>94.66</v>
      </c>
      <c r="C6" s="17">
        <v>42132</v>
      </c>
      <c r="D6" s="17">
        <v>42103</v>
      </c>
      <c r="E6" s="17"/>
      <c r="F6" s="17"/>
      <c r="G6" s="1">
        <f t="shared" si="0"/>
        <v>-29</v>
      </c>
      <c r="H6" s="16">
        <f t="shared" si="1"/>
        <v>-2745.14</v>
      </c>
    </row>
    <row r="7" spans="1:8">
      <c r="A7" s="28" t="s">
        <v>90</v>
      </c>
      <c r="B7" s="16">
        <v>40.799999999999997</v>
      </c>
      <c r="C7" s="17">
        <v>42132</v>
      </c>
      <c r="D7" s="17">
        <v>42103</v>
      </c>
      <c r="E7" s="17"/>
      <c r="F7" s="17"/>
      <c r="G7" s="1">
        <f t="shared" si="0"/>
        <v>-29</v>
      </c>
      <c r="H7" s="16">
        <f t="shared" si="1"/>
        <v>-1183.1999999999998</v>
      </c>
    </row>
    <row r="8" spans="1:8">
      <c r="A8" s="28" t="s">
        <v>91</v>
      </c>
      <c r="B8" s="16">
        <v>260</v>
      </c>
      <c r="C8" s="17">
        <v>42132</v>
      </c>
      <c r="D8" s="17">
        <v>42104</v>
      </c>
      <c r="E8" s="17"/>
      <c r="F8" s="17"/>
      <c r="G8" s="1">
        <f t="shared" si="0"/>
        <v>-28</v>
      </c>
      <c r="H8" s="16">
        <f t="shared" si="1"/>
        <v>-7280</v>
      </c>
    </row>
    <row r="9" spans="1:8">
      <c r="A9" s="28" t="s">
        <v>92</v>
      </c>
      <c r="B9" s="16">
        <v>29.91</v>
      </c>
      <c r="C9" s="17">
        <v>42133</v>
      </c>
      <c r="D9" s="17">
        <v>42109</v>
      </c>
      <c r="E9" s="17"/>
      <c r="F9" s="17"/>
      <c r="G9" s="1">
        <f t="shared" si="0"/>
        <v>-24</v>
      </c>
      <c r="H9" s="16">
        <f t="shared" si="1"/>
        <v>-717.84</v>
      </c>
    </row>
    <row r="10" spans="1:8">
      <c r="A10" s="28" t="s">
        <v>93</v>
      </c>
      <c r="B10" s="16">
        <v>220</v>
      </c>
      <c r="C10" s="17">
        <v>42140</v>
      </c>
      <c r="D10" s="17">
        <v>42110</v>
      </c>
      <c r="E10" s="17"/>
      <c r="F10" s="17"/>
      <c r="G10" s="1">
        <f t="shared" si="0"/>
        <v>-30</v>
      </c>
      <c r="H10" s="16">
        <f t="shared" si="1"/>
        <v>-6600</v>
      </c>
    </row>
    <row r="11" spans="1:8">
      <c r="A11" s="28" t="s">
        <v>94</v>
      </c>
      <c r="B11" s="16">
        <v>100</v>
      </c>
      <c r="C11" s="17">
        <v>42133</v>
      </c>
      <c r="D11" s="17">
        <v>42110</v>
      </c>
      <c r="E11" s="17"/>
      <c r="F11" s="17"/>
      <c r="G11" s="1">
        <f t="shared" si="0"/>
        <v>-23</v>
      </c>
      <c r="H11" s="16">
        <f t="shared" si="1"/>
        <v>-2300</v>
      </c>
    </row>
    <row r="12" spans="1:8">
      <c r="A12" s="28" t="s">
        <v>95</v>
      </c>
      <c r="B12" s="16">
        <v>68.02</v>
      </c>
      <c r="C12" s="17">
        <v>42113</v>
      </c>
      <c r="D12" s="17">
        <v>42121</v>
      </c>
      <c r="E12" s="17"/>
      <c r="F12" s="17"/>
      <c r="G12" s="1">
        <f t="shared" si="0"/>
        <v>8</v>
      </c>
      <c r="H12" s="16">
        <f t="shared" si="1"/>
        <v>544.16</v>
      </c>
    </row>
    <row r="13" spans="1:8">
      <c r="A13" s="28" t="s">
        <v>95</v>
      </c>
      <c r="B13" s="16">
        <v>19.18</v>
      </c>
      <c r="C13" s="17">
        <v>42113</v>
      </c>
      <c r="D13" s="17">
        <v>42121</v>
      </c>
      <c r="E13" s="17"/>
      <c r="F13" s="17"/>
      <c r="G13" s="1">
        <f t="shared" si="0"/>
        <v>8</v>
      </c>
      <c r="H13" s="16">
        <f t="shared" si="1"/>
        <v>153.44</v>
      </c>
    </row>
    <row r="14" spans="1:8">
      <c r="A14" s="28" t="s">
        <v>96</v>
      </c>
      <c r="B14" s="16">
        <v>3389.38</v>
      </c>
      <c r="C14" s="17">
        <v>42113</v>
      </c>
      <c r="D14" s="17">
        <v>42121</v>
      </c>
      <c r="E14" s="17"/>
      <c r="F14" s="17"/>
      <c r="G14" s="1">
        <f t="shared" si="0"/>
        <v>8</v>
      </c>
      <c r="H14" s="16">
        <f t="shared" si="1"/>
        <v>27115.040000000001</v>
      </c>
    </row>
    <row r="15" spans="1:8">
      <c r="A15" s="28" t="s">
        <v>96</v>
      </c>
      <c r="B15" s="16">
        <v>955.98</v>
      </c>
      <c r="C15" s="17">
        <v>42113</v>
      </c>
      <c r="D15" s="17">
        <v>42121</v>
      </c>
      <c r="E15" s="17"/>
      <c r="F15" s="17"/>
      <c r="G15" s="1">
        <f t="shared" si="0"/>
        <v>8</v>
      </c>
      <c r="H15" s="16">
        <f t="shared" si="1"/>
        <v>7647.84</v>
      </c>
    </row>
    <row r="16" spans="1:8">
      <c r="A16" s="28" t="s">
        <v>97</v>
      </c>
      <c r="B16" s="16">
        <v>3389.38</v>
      </c>
      <c r="C16" s="17">
        <v>42113</v>
      </c>
      <c r="D16" s="17">
        <v>42121</v>
      </c>
      <c r="E16" s="17"/>
      <c r="F16" s="17"/>
      <c r="G16" s="1">
        <f t="shared" si="0"/>
        <v>8</v>
      </c>
      <c r="H16" s="16">
        <f t="shared" si="1"/>
        <v>27115.040000000001</v>
      </c>
    </row>
    <row r="17" spans="1:8">
      <c r="A17" s="28" t="s">
        <v>97</v>
      </c>
      <c r="B17" s="16">
        <v>955.98</v>
      </c>
      <c r="C17" s="17">
        <v>42113</v>
      </c>
      <c r="D17" s="17">
        <v>42121</v>
      </c>
      <c r="E17" s="17"/>
      <c r="F17" s="17"/>
      <c r="G17" s="1">
        <f t="shared" si="0"/>
        <v>8</v>
      </c>
      <c r="H17" s="16">
        <f t="shared" si="1"/>
        <v>7647.84</v>
      </c>
    </row>
    <row r="18" spans="1:8">
      <c r="A18" s="28" t="s">
        <v>98</v>
      </c>
      <c r="B18" s="16">
        <v>1267.5899999999999</v>
      </c>
      <c r="C18" s="17">
        <v>42151</v>
      </c>
      <c r="D18" s="17">
        <v>42122</v>
      </c>
      <c r="E18" s="17"/>
      <c r="F18" s="17"/>
      <c r="G18" s="1">
        <f t="shared" si="0"/>
        <v>-29</v>
      </c>
      <c r="H18" s="16">
        <f t="shared" si="1"/>
        <v>-36760.11</v>
      </c>
    </row>
    <row r="19" spans="1:8">
      <c r="A19" s="28" t="s">
        <v>98</v>
      </c>
      <c r="B19" s="16">
        <v>357.53</v>
      </c>
      <c r="C19" s="17">
        <v>42151</v>
      </c>
      <c r="D19" s="17">
        <v>42122</v>
      </c>
      <c r="E19" s="17"/>
      <c r="F19" s="17"/>
      <c r="G19" s="1">
        <f t="shared" si="0"/>
        <v>-29</v>
      </c>
      <c r="H19" s="16">
        <f t="shared" si="1"/>
        <v>-10368.369999999999</v>
      </c>
    </row>
    <row r="20" spans="1:8">
      <c r="A20" s="28" t="s">
        <v>99</v>
      </c>
      <c r="B20" s="16">
        <v>1267.5899999999999</v>
      </c>
      <c r="C20" s="17">
        <v>42151</v>
      </c>
      <c r="D20" s="17">
        <v>42122</v>
      </c>
      <c r="E20" s="17"/>
      <c r="F20" s="17"/>
      <c r="G20" s="1">
        <f t="shared" si="0"/>
        <v>-29</v>
      </c>
      <c r="H20" s="16">
        <f t="shared" si="1"/>
        <v>-36760.11</v>
      </c>
    </row>
    <row r="21" spans="1:8">
      <c r="A21" s="28" t="s">
        <v>99</v>
      </c>
      <c r="B21" s="16">
        <v>357.53</v>
      </c>
      <c r="C21" s="17">
        <v>42151</v>
      </c>
      <c r="D21" s="17">
        <v>42122</v>
      </c>
      <c r="E21" s="17"/>
      <c r="F21" s="17"/>
      <c r="G21" s="1">
        <f t="shared" si="0"/>
        <v>-29</v>
      </c>
      <c r="H21" s="16">
        <f t="shared" si="1"/>
        <v>-10368.369999999999</v>
      </c>
    </row>
    <row r="22" spans="1:8">
      <c r="A22" s="28" t="s">
        <v>100</v>
      </c>
      <c r="B22" s="16">
        <v>1267.5899999999999</v>
      </c>
      <c r="C22" s="17">
        <v>42151</v>
      </c>
      <c r="D22" s="17">
        <v>42122</v>
      </c>
      <c r="E22" s="17"/>
      <c r="F22" s="17"/>
      <c r="G22" s="1">
        <f t="shared" si="0"/>
        <v>-29</v>
      </c>
      <c r="H22" s="16">
        <f t="shared" si="1"/>
        <v>-36760.11</v>
      </c>
    </row>
    <row r="23" spans="1:8">
      <c r="A23" s="28" t="s">
        <v>100</v>
      </c>
      <c r="B23" s="16">
        <v>357.53</v>
      </c>
      <c r="C23" s="17">
        <v>42151</v>
      </c>
      <c r="D23" s="17">
        <v>42122</v>
      </c>
      <c r="E23" s="17"/>
      <c r="F23" s="17"/>
      <c r="G23" s="1">
        <f t="shared" si="0"/>
        <v>-29</v>
      </c>
      <c r="H23" s="16">
        <f t="shared" si="1"/>
        <v>-10368.369999999999</v>
      </c>
    </row>
    <row r="24" spans="1:8">
      <c r="A24" s="28" t="s">
        <v>101</v>
      </c>
      <c r="B24" s="16">
        <v>79.64</v>
      </c>
      <c r="C24" s="17">
        <v>42151</v>
      </c>
      <c r="D24" s="17">
        <v>42122</v>
      </c>
      <c r="E24" s="17"/>
      <c r="F24" s="17"/>
      <c r="G24" s="1">
        <f t="shared" si="0"/>
        <v>-29</v>
      </c>
      <c r="H24" s="16">
        <f t="shared" si="1"/>
        <v>-2309.56</v>
      </c>
    </row>
    <row r="25" spans="1:8">
      <c r="A25" s="28" t="s">
        <v>101</v>
      </c>
      <c r="B25" s="16">
        <v>22.46</v>
      </c>
      <c r="C25" s="17">
        <v>42151</v>
      </c>
      <c r="D25" s="17">
        <v>42122</v>
      </c>
      <c r="E25" s="17"/>
      <c r="F25" s="17"/>
      <c r="G25" s="1">
        <f t="shared" si="0"/>
        <v>-29</v>
      </c>
      <c r="H25" s="16">
        <f t="shared" si="1"/>
        <v>-651.34</v>
      </c>
    </row>
    <row r="26" spans="1:8">
      <c r="A26" s="28" t="s">
        <v>102</v>
      </c>
      <c r="B26" s="16">
        <v>48.84</v>
      </c>
      <c r="C26" s="17">
        <v>42132</v>
      </c>
      <c r="D26" s="17">
        <v>42122</v>
      </c>
      <c r="E26" s="17"/>
      <c r="F26" s="17"/>
      <c r="G26" s="1">
        <f t="shared" si="0"/>
        <v>-10</v>
      </c>
      <c r="H26" s="16">
        <f t="shared" si="1"/>
        <v>-488.40000000000003</v>
      </c>
    </row>
    <row r="27" spans="1:8">
      <c r="A27" s="28" t="s">
        <v>102</v>
      </c>
      <c r="B27" s="16">
        <v>13.78</v>
      </c>
      <c r="C27" s="17">
        <v>42132</v>
      </c>
      <c r="D27" s="17">
        <v>42122</v>
      </c>
      <c r="E27" s="17"/>
      <c r="F27" s="17"/>
      <c r="G27" s="1">
        <f t="shared" si="0"/>
        <v>-10</v>
      </c>
      <c r="H27" s="16">
        <f t="shared" si="1"/>
        <v>-137.79999999999998</v>
      </c>
    </row>
    <row r="28" spans="1:8">
      <c r="A28" s="28" t="s">
        <v>103</v>
      </c>
      <c r="B28" s="16">
        <v>86.81</v>
      </c>
      <c r="C28" s="17">
        <v>42132</v>
      </c>
      <c r="D28" s="17">
        <v>42122</v>
      </c>
      <c r="E28" s="17"/>
      <c r="F28" s="17"/>
      <c r="G28" s="1">
        <f t="shared" si="0"/>
        <v>-10</v>
      </c>
      <c r="H28" s="16">
        <f t="shared" si="1"/>
        <v>-868.1</v>
      </c>
    </row>
    <row r="29" spans="1:8">
      <c r="A29" s="28" t="s">
        <v>103</v>
      </c>
      <c r="B29" s="16">
        <v>24.49</v>
      </c>
      <c r="C29" s="17">
        <v>42132</v>
      </c>
      <c r="D29" s="17">
        <v>42122</v>
      </c>
      <c r="E29" s="17"/>
      <c r="F29" s="17"/>
      <c r="G29" s="1">
        <f t="shared" si="0"/>
        <v>-10</v>
      </c>
      <c r="H29" s="16">
        <f t="shared" si="1"/>
        <v>-244.89999999999998</v>
      </c>
    </row>
    <row r="30" spans="1:8">
      <c r="A30" s="28" t="s">
        <v>104</v>
      </c>
      <c r="B30" s="16">
        <v>709.5</v>
      </c>
      <c r="C30" s="17">
        <v>42142</v>
      </c>
      <c r="D30" s="17">
        <v>42122</v>
      </c>
      <c r="E30" s="17"/>
      <c r="F30" s="17"/>
      <c r="G30" s="1">
        <f t="shared" si="0"/>
        <v>-20</v>
      </c>
      <c r="H30" s="16">
        <f t="shared" si="1"/>
        <v>-14190</v>
      </c>
    </row>
    <row r="31" spans="1:8">
      <c r="A31" s="28" t="s">
        <v>105</v>
      </c>
      <c r="B31" s="16">
        <v>89.94</v>
      </c>
      <c r="C31" s="17">
        <v>42142</v>
      </c>
      <c r="D31" s="17">
        <v>42122</v>
      </c>
      <c r="E31" s="17"/>
      <c r="F31" s="17"/>
      <c r="G31" s="1">
        <f t="shared" si="0"/>
        <v>-20</v>
      </c>
      <c r="H31" s="16">
        <f t="shared" si="1"/>
        <v>-1798.8</v>
      </c>
    </row>
    <row r="32" spans="1:8">
      <c r="A32" s="28" t="s">
        <v>106</v>
      </c>
      <c r="B32" s="16">
        <v>1679</v>
      </c>
      <c r="C32" s="17">
        <v>42152</v>
      </c>
      <c r="D32" s="17">
        <v>42130</v>
      </c>
      <c r="E32" s="17"/>
      <c r="F32" s="17"/>
      <c r="G32" s="1">
        <f t="shared" si="0"/>
        <v>-22</v>
      </c>
      <c r="H32" s="16">
        <f t="shared" si="1"/>
        <v>-36938</v>
      </c>
    </row>
    <row r="33" spans="1:8">
      <c r="A33" s="28" t="s">
        <v>107</v>
      </c>
      <c r="B33" s="16">
        <v>2535.19</v>
      </c>
      <c r="C33" s="17">
        <v>42113</v>
      </c>
      <c r="D33" s="17">
        <v>42130</v>
      </c>
      <c r="E33" s="17"/>
      <c r="F33" s="17"/>
      <c r="G33" s="1">
        <f t="shared" si="0"/>
        <v>17</v>
      </c>
      <c r="H33" s="16">
        <f t="shared" si="1"/>
        <v>43098.23</v>
      </c>
    </row>
    <row r="34" spans="1:8">
      <c r="A34" s="28" t="s">
        <v>107</v>
      </c>
      <c r="B34" s="16">
        <v>715.05</v>
      </c>
      <c r="C34" s="17">
        <v>42113</v>
      </c>
      <c r="D34" s="17">
        <v>42130</v>
      </c>
      <c r="E34" s="17"/>
      <c r="F34" s="17"/>
      <c r="G34" s="1">
        <f t="shared" si="0"/>
        <v>17</v>
      </c>
      <c r="H34" s="16">
        <f t="shared" si="1"/>
        <v>12155.849999999999</v>
      </c>
    </row>
    <row r="35" spans="1:8">
      <c r="A35" s="28" t="s">
        <v>108</v>
      </c>
      <c r="B35" s="16">
        <v>65.239999999999995</v>
      </c>
      <c r="C35" s="17">
        <v>42159</v>
      </c>
      <c r="D35" s="17">
        <v>42130</v>
      </c>
      <c r="E35" s="17"/>
      <c r="F35" s="17"/>
      <c r="G35" s="1">
        <f t="shared" si="0"/>
        <v>-29</v>
      </c>
      <c r="H35" s="16">
        <f t="shared" si="1"/>
        <v>-1891.9599999999998</v>
      </c>
    </row>
    <row r="36" spans="1:8">
      <c r="A36" s="28" t="s">
        <v>108</v>
      </c>
      <c r="B36" s="16">
        <v>18.13</v>
      </c>
      <c r="C36" s="17">
        <v>42159</v>
      </c>
      <c r="D36" s="17">
        <v>42130</v>
      </c>
      <c r="E36" s="17"/>
      <c r="F36" s="17"/>
      <c r="G36" s="1">
        <f t="shared" si="0"/>
        <v>-29</v>
      </c>
      <c r="H36" s="16">
        <f t="shared" si="1"/>
        <v>-525.77</v>
      </c>
    </row>
    <row r="37" spans="1:8">
      <c r="A37" s="28" t="s">
        <v>109</v>
      </c>
      <c r="B37" s="16">
        <v>163.80000000000001</v>
      </c>
      <c r="C37" s="17">
        <v>42160</v>
      </c>
      <c r="D37" s="17">
        <v>42130</v>
      </c>
      <c r="E37" s="17"/>
      <c r="F37" s="17"/>
      <c r="G37" s="1">
        <f t="shared" si="0"/>
        <v>-30</v>
      </c>
      <c r="H37" s="16">
        <f t="shared" si="1"/>
        <v>-4914</v>
      </c>
    </row>
    <row r="38" spans="1:8">
      <c r="A38" s="28" t="s">
        <v>109</v>
      </c>
      <c r="B38" s="16">
        <v>46.2</v>
      </c>
      <c r="C38" s="17">
        <v>42160</v>
      </c>
      <c r="D38" s="17">
        <v>42130</v>
      </c>
      <c r="E38" s="17"/>
      <c r="F38" s="17"/>
      <c r="G38" s="1">
        <f t="shared" si="0"/>
        <v>-30</v>
      </c>
      <c r="H38" s="16">
        <f t="shared" si="1"/>
        <v>-1386</v>
      </c>
    </row>
    <row r="39" spans="1:8">
      <c r="A39" s="28" t="s">
        <v>110</v>
      </c>
      <c r="B39" s="16">
        <v>780</v>
      </c>
      <c r="C39" s="17">
        <v>42159</v>
      </c>
      <c r="D39" s="17">
        <v>42137</v>
      </c>
      <c r="E39" s="17"/>
      <c r="F39" s="17"/>
      <c r="G39" s="1">
        <f t="shared" si="0"/>
        <v>-22</v>
      </c>
      <c r="H39" s="16">
        <f t="shared" si="1"/>
        <v>-17160</v>
      </c>
    </row>
    <row r="40" spans="1:8">
      <c r="A40" s="28" t="s">
        <v>110</v>
      </c>
      <c r="B40" s="16">
        <v>220</v>
      </c>
      <c r="C40" s="17">
        <v>42159</v>
      </c>
      <c r="D40" s="17">
        <v>42137</v>
      </c>
      <c r="E40" s="17"/>
      <c r="F40" s="17"/>
      <c r="G40" s="1">
        <f t="shared" si="0"/>
        <v>-22</v>
      </c>
      <c r="H40" s="16">
        <f t="shared" si="1"/>
        <v>-4840</v>
      </c>
    </row>
    <row r="41" spans="1:8">
      <c r="A41" s="28" t="s">
        <v>111</v>
      </c>
      <c r="B41" s="16">
        <v>735.24</v>
      </c>
      <c r="C41" s="17">
        <v>42159</v>
      </c>
      <c r="D41" s="17">
        <v>42137</v>
      </c>
      <c r="E41" s="17"/>
      <c r="F41" s="17"/>
      <c r="G41" s="1">
        <f t="shared" si="0"/>
        <v>-22</v>
      </c>
      <c r="H41" s="16">
        <f t="shared" si="1"/>
        <v>-16175.28</v>
      </c>
    </row>
    <row r="42" spans="1:8">
      <c r="A42" s="28" t="s">
        <v>111</v>
      </c>
      <c r="B42" s="16">
        <v>207.38</v>
      </c>
      <c r="C42" s="17">
        <v>42159</v>
      </c>
      <c r="D42" s="17">
        <v>42137</v>
      </c>
      <c r="E42" s="17"/>
      <c r="F42" s="17"/>
      <c r="G42" s="1">
        <f t="shared" si="0"/>
        <v>-22</v>
      </c>
      <c r="H42" s="16">
        <f t="shared" si="1"/>
        <v>-4562.3599999999997</v>
      </c>
    </row>
    <row r="43" spans="1:8">
      <c r="A43" s="28" t="s">
        <v>112</v>
      </c>
      <c r="B43" s="16">
        <v>457.18</v>
      </c>
      <c r="C43" s="17">
        <v>42159</v>
      </c>
      <c r="D43" s="17">
        <v>42137</v>
      </c>
      <c r="E43" s="17"/>
      <c r="F43" s="17"/>
      <c r="G43" s="1">
        <f t="shared" si="0"/>
        <v>-22</v>
      </c>
      <c r="H43" s="16">
        <f t="shared" si="1"/>
        <v>-10057.960000000001</v>
      </c>
    </row>
    <row r="44" spans="1:8">
      <c r="A44" s="28" t="s">
        <v>112</v>
      </c>
      <c r="B44" s="16">
        <v>128.94999999999999</v>
      </c>
      <c r="C44" s="17">
        <v>42159</v>
      </c>
      <c r="D44" s="17">
        <v>42137</v>
      </c>
      <c r="E44" s="17"/>
      <c r="F44" s="17"/>
      <c r="G44" s="1">
        <f t="shared" si="0"/>
        <v>-22</v>
      </c>
      <c r="H44" s="16">
        <f t="shared" si="1"/>
        <v>-2836.8999999999996</v>
      </c>
    </row>
    <row r="45" spans="1:8">
      <c r="A45" s="28" t="s">
        <v>113</v>
      </c>
      <c r="B45" s="16">
        <v>2210</v>
      </c>
      <c r="C45" s="17">
        <v>42152</v>
      </c>
      <c r="D45" s="17">
        <v>42137</v>
      </c>
      <c r="E45" s="17"/>
      <c r="F45" s="17"/>
      <c r="G45" s="1">
        <f t="shared" si="0"/>
        <v>-15</v>
      </c>
      <c r="H45" s="16">
        <f t="shared" si="1"/>
        <v>-33150</v>
      </c>
    </row>
    <row r="46" spans="1:8">
      <c r="A46" s="28" t="s">
        <v>114</v>
      </c>
      <c r="B46" s="16">
        <v>99</v>
      </c>
      <c r="C46" s="17">
        <v>42113</v>
      </c>
      <c r="D46" s="17">
        <v>42143</v>
      </c>
      <c r="E46" s="17"/>
      <c r="F46" s="17"/>
      <c r="G46" s="1">
        <f t="shared" si="0"/>
        <v>30</v>
      </c>
      <c r="H46" s="16">
        <f t="shared" si="1"/>
        <v>2970</v>
      </c>
    </row>
    <row r="47" spans="1:8">
      <c r="A47" s="28" t="s">
        <v>115</v>
      </c>
      <c r="B47" s="16">
        <v>220</v>
      </c>
      <c r="C47" s="17">
        <v>42159</v>
      </c>
      <c r="D47" s="17">
        <v>42143</v>
      </c>
      <c r="E47" s="17"/>
      <c r="F47" s="17"/>
      <c r="G47" s="1">
        <f t="shared" si="0"/>
        <v>-16</v>
      </c>
      <c r="H47" s="16">
        <f t="shared" si="1"/>
        <v>-3520</v>
      </c>
    </row>
    <row r="48" spans="1:8">
      <c r="A48" s="28" t="s">
        <v>116</v>
      </c>
      <c r="B48" s="16">
        <v>210.6</v>
      </c>
      <c r="C48" s="17">
        <v>42162</v>
      </c>
      <c r="D48" s="17">
        <v>42144</v>
      </c>
      <c r="E48" s="17"/>
      <c r="F48" s="17"/>
      <c r="G48" s="1">
        <f t="shared" si="0"/>
        <v>-18</v>
      </c>
      <c r="H48" s="16">
        <f t="shared" si="1"/>
        <v>-3790.7999999999997</v>
      </c>
    </row>
    <row r="49" spans="1:8">
      <c r="A49" s="28" t="s">
        <v>116</v>
      </c>
      <c r="B49" s="16">
        <v>59.4</v>
      </c>
      <c r="C49" s="17">
        <v>42162</v>
      </c>
      <c r="D49" s="17">
        <v>42144</v>
      </c>
      <c r="E49" s="17"/>
      <c r="F49" s="17"/>
      <c r="G49" s="1">
        <f t="shared" si="0"/>
        <v>-18</v>
      </c>
      <c r="H49" s="16">
        <f t="shared" si="1"/>
        <v>-1069.2</v>
      </c>
    </row>
    <row r="50" spans="1:8">
      <c r="A50" s="28" t="s">
        <v>117</v>
      </c>
      <c r="B50" s="16">
        <v>30</v>
      </c>
      <c r="C50" s="17">
        <v>42174</v>
      </c>
      <c r="D50" s="17">
        <v>42145</v>
      </c>
      <c r="E50" s="17"/>
      <c r="F50" s="17"/>
      <c r="G50" s="1">
        <f t="shared" si="0"/>
        <v>-29</v>
      </c>
      <c r="H50" s="16">
        <f t="shared" si="1"/>
        <v>-870</v>
      </c>
    </row>
    <row r="51" spans="1:8">
      <c r="A51" s="28" t="s">
        <v>117</v>
      </c>
      <c r="B51" s="16">
        <v>0</v>
      </c>
      <c r="C51" s="17">
        <v>42174</v>
      </c>
      <c r="D51" s="17">
        <v>42145</v>
      </c>
      <c r="E51" s="17"/>
      <c r="F51" s="17"/>
      <c r="G51" s="1">
        <f t="shared" si="0"/>
        <v>-29</v>
      </c>
      <c r="H51" s="16">
        <f t="shared" si="1"/>
        <v>0</v>
      </c>
    </row>
    <row r="52" spans="1:8">
      <c r="A52" s="28" t="s">
        <v>118</v>
      </c>
      <c r="B52" s="16">
        <v>180</v>
      </c>
      <c r="C52" s="17">
        <v>42169</v>
      </c>
      <c r="D52" s="17">
        <v>42145</v>
      </c>
      <c r="E52" s="17"/>
      <c r="F52" s="17"/>
      <c r="G52" s="1">
        <f t="shared" si="0"/>
        <v>-24</v>
      </c>
      <c r="H52" s="16">
        <f t="shared" si="1"/>
        <v>-4320</v>
      </c>
    </row>
    <row r="53" spans="1:8">
      <c r="A53" s="28" t="s">
        <v>118</v>
      </c>
      <c r="B53" s="16">
        <v>0</v>
      </c>
      <c r="C53" s="17">
        <v>42169</v>
      </c>
      <c r="D53" s="17">
        <v>42145</v>
      </c>
      <c r="E53" s="17"/>
      <c r="F53" s="17"/>
      <c r="G53" s="1">
        <f t="shared" si="0"/>
        <v>-24</v>
      </c>
      <c r="H53" s="16">
        <f t="shared" si="1"/>
        <v>0</v>
      </c>
    </row>
    <row r="54" spans="1:8">
      <c r="A54" s="28" t="s">
        <v>119</v>
      </c>
      <c r="B54" s="16">
        <v>143.76</v>
      </c>
      <c r="C54" s="17">
        <v>42161</v>
      </c>
      <c r="D54" s="17">
        <v>42145</v>
      </c>
      <c r="E54" s="17"/>
      <c r="F54" s="17"/>
      <c r="G54" s="1">
        <f t="shared" si="0"/>
        <v>-16</v>
      </c>
      <c r="H54" s="16">
        <f t="shared" si="1"/>
        <v>-2300.16</v>
      </c>
    </row>
    <row r="55" spans="1:8">
      <c r="A55" s="28" t="s">
        <v>119</v>
      </c>
      <c r="B55" s="16">
        <v>0</v>
      </c>
      <c r="C55" s="17">
        <v>42161</v>
      </c>
      <c r="D55" s="17">
        <v>42145</v>
      </c>
      <c r="E55" s="17"/>
      <c r="F55" s="17"/>
      <c r="G55" s="1">
        <f t="shared" si="0"/>
        <v>-16</v>
      </c>
      <c r="H55" s="16">
        <f t="shared" si="1"/>
        <v>0</v>
      </c>
    </row>
    <row r="56" spans="1:8">
      <c r="A56" s="28" t="s">
        <v>120</v>
      </c>
      <c r="B56" s="16">
        <v>12.25</v>
      </c>
      <c r="C56" s="17">
        <v>42161</v>
      </c>
      <c r="D56" s="17">
        <v>42145</v>
      </c>
      <c r="E56" s="17"/>
      <c r="F56" s="17"/>
      <c r="G56" s="1">
        <f t="shared" si="0"/>
        <v>-16</v>
      </c>
      <c r="H56" s="16">
        <f t="shared" si="1"/>
        <v>-196</v>
      </c>
    </row>
    <row r="57" spans="1:8">
      <c r="A57" s="28" t="s">
        <v>120</v>
      </c>
      <c r="B57" s="16">
        <v>0</v>
      </c>
      <c r="C57" s="17">
        <v>42161</v>
      </c>
      <c r="D57" s="17">
        <v>42145</v>
      </c>
      <c r="E57" s="17"/>
      <c r="F57" s="17"/>
      <c r="G57" s="1">
        <f t="shared" si="0"/>
        <v>-16</v>
      </c>
      <c r="H57" s="16">
        <f t="shared" si="1"/>
        <v>0</v>
      </c>
    </row>
    <row r="58" spans="1:8">
      <c r="A58" s="28" t="s">
        <v>121</v>
      </c>
      <c r="B58" s="16">
        <v>1248</v>
      </c>
      <c r="C58" s="17">
        <v>42196</v>
      </c>
      <c r="D58" s="17">
        <v>42166</v>
      </c>
      <c r="E58" s="17"/>
      <c r="F58" s="17"/>
      <c r="G58" s="1">
        <f t="shared" si="0"/>
        <v>-30</v>
      </c>
      <c r="H58" s="16">
        <f t="shared" si="1"/>
        <v>-37440</v>
      </c>
    </row>
    <row r="59" spans="1:8">
      <c r="A59" s="28" t="s">
        <v>121</v>
      </c>
      <c r="B59" s="16">
        <v>352</v>
      </c>
      <c r="C59" s="17">
        <v>42196</v>
      </c>
      <c r="D59" s="17">
        <v>42166</v>
      </c>
      <c r="E59" s="17"/>
      <c r="F59" s="17"/>
      <c r="G59" s="1">
        <f t="shared" si="0"/>
        <v>-30</v>
      </c>
      <c r="H59" s="16">
        <f t="shared" si="1"/>
        <v>-10560</v>
      </c>
    </row>
    <row r="60" spans="1:8">
      <c r="A60" s="28" t="s">
        <v>122</v>
      </c>
      <c r="B60" s="16">
        <v>23.4</v>
      </c>
      <c r="C60" s="17">
        <v>42160</v>
      </c>
      <c r="D60" s="17">
        <v>42170</v>
      </c>
      <c r="E60" s="17"/>
      <c r="F60" s="17"/>
      <c r="G60" s="1">
        <f t="shared" si="0"/>
        <v>10</v>
      </c>
      <c r="H60" s="16">
        <f t="shared" si="1"/>
        <v>234</v>
      </c>
    </row>
    <row r="61" spans="1:8">
      <c r="A61" s="28" t="s">
        <v>122</v>
      </c>
      <c r="B61" s="16">
        <v>6.6</v>
      </c>
      <c r="C61" s="17">
        <v>42160</v>
      </c>
      <c r="D61" s="17">
        <v>42170</v>
      </c>
      <c r="E61" s="17"/>
      <c r="F61" s="17"/>
      <c r="G61" s="1">
        <f t="shared" si="0"/>
        <v>10</v>
      </c>
      <c r="H61" s="16">
        <f t="shared" si="1"/>
        <v>66</v>
      </c>
    </row>
    <row r="62" spans="1:8">
      <c r="A62" s="28" t="s">
        <v>123</v>
      </c>
      <c r="B62" s="16">
        <v>0</v>
      </c>
      <c r="C62" s="17">
        <v>42162</v>
      </c>
      <c r="D62" s="17">
        <v>42170</v>
      </c>
      <c r="E62" s="17"/>
      <c r="F62" s="17"/>
      <c r="G62" s="1">
        <f t="shared" si="0"/>
        <v>8</v>
      </c>
      <c r="H62" s="16">
        <f t="shared" si="1"/>
        <v>0</v>
      </c>
    </row>
    <row r="63" spans="1:8">
      <c r="A63" s="28" t="s">
        <v>123</v>
      </c>
      <c r="B63" s="16">
        <v>0</v>
      </c>
      <c r="C63" s="17">
        <v>42162</v>
      </c>
      <c r="D63" s="17">
        <v>42170</v>
      </c>
      <c r="E63" s="17"/>
      <c r="F63" s="17"/>
      <c r="G63" s="1">
        <f t="shared" si="0"/>
        <v>8</v>
      </c>
      <c r="H63" s="16">
        <f t="shared" si="1"/>
        <v>0</v>
      </c>
    </row>
    <row r="64" spans="1:8">
      <c r="A64" s="28" t="s">
        <v>124</v>
      </c>
      <c r="B64" s="16">
        <v>558.48</v>
      </c>
      <c r="C64" s="17">
        <v>42169</v>
      </c>
      <c r="D64" s="17">
        <v>42170</v>
      </c>
      <c r="E64" s="17"/>
      <c r="F64" s="17"/>
      <c r="G64" s="1">
        <f t="shared" si="0"/>
        <v>1</v>
      </c>
      <c r="H64" s="16">
        <f t="shared" si="1"/>
        <v>558.48</v>
      </c>
    </row>
    <row r="65" spans="1:8">
      <c r="A65" s="28" t="s">
        <v>124</v>
      </c>
      <c r="B65" s="16">
        <v>157.52000000000001</v>
      </c>
      <c r="C65" s="17">
        <v>42169</v>
      </c>
      <c r="D65" s="17">
        <v>42170</v>
      </c>
      <c r="E65" s="17"/>
      <c r="F65" s="17"/>
      <c r="G65" s="1">
        <f t="shared" si="0"/>
        <v>1</v>
      </c>
      <c r="H65" s="16">
        <f t="shared" si="1"/>
        <v>157.52000000000001</v>
      </c>
    </row>
    <row r="66" spans="1:8">
      <c r="A66" s="28" t="s">
        <v>125</v>
      </c>
      <c r="B66" s="16">
        <v>68.02</v>
      </c>
      <c r="C66" s="17">
        <v>42169</v>
      </c>
      <c r="D66" s="17">
        <v>42170</v>
      </c>
      <c r="E66" s="17"/>
      <c r="F66" s="17"/>
      <c r="G66" s="1">
        <f t="shared" si="0"/>
        <v>1</v>
      </c>
      <c r="H66" s="16">
        <f t="shared" si="1"/>
        <v>68.02</v>
      </c>
    </row>
    <row r="67" spans="1:8">
      <c r="A67" s="28" t="s">
        <v>125</v>
      </c>
      <c r="B67" s="16">
        <v>19.18</v>
      </c>
      <c r="C67" s="17">
        <v>42169</v>
      </c>
      <c r="D67" s="17">
        <v>42170</v>
      </c>
      <c r="E67" s="17"/>
      <c r="F67" s="17"/>
      <c r="G67" s="1">
        <f t="shared" si="0"/>
        <v>1</v>
      </c>
      <c r="H67" s="16">
        <f t="shared" si="1"/>
        <v>19.18</v>
      </c>
    </row>
    <row r="68" spans="1:8">
      <c r="A68" s="28" t="s">
        <v>126</v>
      </c>
      <c r="B68" s="16">
        <v>3389.38</v>
      </c>
      <c r="C68" s="17">
        <v>42169</v>
      </c>
      <c r="D68" s="17">
        <v>42170</v>
      </c>
      <c r="E68" s="17"/>
      <c r="F68" s="17"/>
      <c r="G68" s="1">
        <f t="shared" si="0"/>
        <v>1</v>
      </c>
      <c r="H68" s="16">
        <f t="shared" si="1"/>
        <v>3389.38</v>
      </c>
    </row>
    <row r="69" spans="1:8">
      <c r="A69" s="28" t="s">
        <v>126</v>
      </c>
      <c r="B69" s="16">
        <v>955.98</v>
      </c>
      <c r="C69" s="17">
        <v>42169</v>
      </c>
      <c r="D69" s="17">
        <v>42170</v>
      </c>
      <c r="E69" s="17"/>
      <c r="F69" s="17"/>
      <c r="G69" s="1">
        <f t="shared" ref="G69:G132" si="2">D69-C69-(F69-E69)</f>
        <v>1</v>
      </c>
      <c r="H69" s="16">
        <f t="shared" ref="H69:H132" si="3">B69*G69</f>
        <v>955.98</v>
      </c>
    </row>
    <row r="70" spans="1:8">
      <c r="A70" s="28" t="s">
        <v>127</v>
      </c>
      <c r="B70" s="16">
        <v>355.57</v>
      </c>
      <c r="C70" s="17">
        <v>42169</v>
      </c>
      <c r="D70" s="17">
        <v>42170</v>
      </c>
      <c r="E70" s="17"/>
      <c r="F70" s="17"/>
      <c r="G70" s="1">
        <f t="shared" si="2"/>
        <v>1</v>
      </c>
      <c r="H70" s="16">
        <f t="shared" si="3"/>
        <v>355.57</v>
      </c>
    </row>
    <row r="71" spans="1:8">
      <c r="A71" s="28" t="s">
        <v>128</v>
      </c>
      <c r="B71" s="16">
        <v>616</v>
      </c>
      <c r="C71" s="17">
        <v>42173</v>
      </c>
      <c r="D71" s="17">
        <v>42170</v>
      </c>
      <c r="E71" s="17"/>
      <c r="F71" s="17"/>
      <c r="G71" s="1">
        <f t="shared" si="2"/>
        <v>-3</v>
      </c>
      <c r="H71" s="16">
        <f t="shared" si="3"/>
        <v>-1848</v>
      </c>
    </row>
    <row r="72" spans="1:8">
      <c r="A72" s="28" t="s">
        <v>128</v>
      </c>
      <c r="B72" s="16">
        <v>65</v>
      </c>
      <c r="C72" s="17">
        <v>42173</v>
      </c>
      <c r="D72" s="17">
        <v>42170</v>
      </c>
      <c r="E72" s="17"/>
      <c r="F72" s="17"/>
      <c r="G72" s="1">
        <f t="shared" si="2"/>
        <v>-3</v>
      </c>
      <c r="H72" s="16">
        <f t="shared" si="3"/>
        <v>-195</v>
      </c>
    </row>
    <row r="73" spans="1:8">
      <c r="A73" s="28" t="s">
        <v>129</v>
      </c>
      <c r="B73" s="16">
        <v>1240</v>
      </c>
      <c r="C73" s="17">
        <v>42175</v>
      </c>
      <c r="D73" s="17">
        <v>42170</v>
      </c>
      <c r="E73" s="17"/>
      <c r="F73" s="17"/>
      <c r="G73" s="1">
        <f t="shared" si="2"/>
        <v>-5</v>
      </c>
      <c r="H73" s="16">
        <f t="shared" si="3"/>
        <v>-6200</v>
      </c>
    </row>
    <row r="74" spans="1:8">
      <c r="A74" s="28" t="s">
        <v>129</v>
      </c>
      <c r="B74" s="16">
        <v>0</v>
      </c>
      <c r="C74" s="17">
        <v>42175</v>
      </c>
      <c r="D74" s="17">
        <v>42170</v>
      </c>
      <c r="E74" s="17"/>
      <c r="F74" s="17"/>
      <c r="G74" s="1">
        <f t="shared" si="2"/>
        <v>-5</v>
      </c>
      <c r="H74" s="16">
        <f t="shared" si="3"/>
        <v>0</v>
      </c>
    </row>
    <row r="75" spans="1:8">
      <c r="A75" s="28" t="s">
        <v>130</v>
      </c>
      <c r="B75" s="16">
        <v>209.9</v>
      </c>
      <c r="C75" s="17">
        <v>42175</v>
      </c>
      <c r="D75" s="17">
        <v>42170</v>
      </c>
      <c r="E75" s="17"/>
      <c r="F75" s="17"/>
      <c r="G75" s="1">
        <f t="shared" si="2"/>
        <v>-5</v>
      </c>
      <c r="H75" s="16">
        <f t="shared" si="3"/>
        <v>-1049.5</v>
      </c>
    </row>
    <row r="76" spans="1:8">
      <c r="A76" s="28" t="s">
        <v>130</v>
      </c>
      <c r="B76" s="16">
        <v>0</v>
      </c>
      <c r="C76" s="17">
        <v>42175</v>
      </c>
      <c r="D76" s="17">
        <v>42170</v>
      </c>
      <c r="E76" s="17"/>
      <c r="F76" s="17"/>
      <c r="G76" s="1">
        <f t="shared" si="2"/>
        <v>-5</v>
      </c>
      <c r="H76" s="16">
        <f t="shared" si="3"/>
        <v>0</v>
      </c>
    </row>
    <row r="77" spans="1:8">
      <c r="A77" s="28" t="s">
        <v>131</v>
      </c>
      <c r="B77" s="16">
        <v>540</v>
      </c>
      <c r="C77" s="17">
        <v>42177</v>
      </c>
      <c r="D77" s="17">
        <v>42170</v>
      </c>
      <c r="E77" s="17"/>
      <c r="F77" s="17"/>
      <c r="G77" s="1">
        <f t="shared" si="2"/>
        <v>-7</v>
      </c>
      <c r="H77" s="16">
        <f t="shared" si="3"/>
        <v>-3780</v>
      </c>
    </row>
    <row r="78" spans="1:8">
      <c r="A78" s="28" t="s">
        <v>131</v>
      </c>
      <c r="B78" s="16">
        <v>0</v>
      </c>
      <c r="C78" s="17">
        <v>42177</v>
      </c>
      <c r="D78" s="17">
        <v>42170</v>
      </c>
      <c r="E78" s="17"/>
      <c r="F78" s="17"/>
      <c r="G78" s="1">
        <f t="shared" si="2"/>
        <v>-7</v>
      </c>
      <c r="H78" s="16">
        <f t="shared" si="3"/>
        <v>0</v>
      </c>
    </row>
    <row r="79" spans="1:8">
      <c r="A79" s="28" t="s">
        <v>132</v>
      </c>
      <c r="B79" s="16">
        <v>0</v>
      </c>
      <c r="C79" s="17">
        <v>42181</v>
      </c>
      <c r="D79" s="17">
        <v>42170</v>
      </c>
      <c r="E79" s="17"/>
      <c r="F79" s="17"/>
      <c r="G79" s="1">
        <f t="shared" si="2"/>
        <v>-11</v>
      </c>
      <c r="H79" s="16">
        <f t="shared" si="3"/>
        <v>0</v>
      </c>
    </row>
    <row r="80" spans="1:8">
      <c r="A80" s="28" t="s">
        <v>133</v>
      </c>
      <c r="B80" s="16">
        <v>0</v>
      </c>
      <c r="C80" s="17">
        <v>42182</v>
      </c>
      <c r="D80" s="17">
        <v>42170</v>
      </c>
      <c r="E80" s="17"/>
      <c r="F80" s="17"/>
      <c r="G80" s="1">
        <f t="shared" si="2"/>
        <v>-12</v>
      </c>
      <c r="H80" s="16">
        <f t="shared" si="3"/>
        <v>0</v>
      </c>
    </row>
    <row r="81" spans="1:8">
      <c r="A81" s="28" t="s">
        <v>134</v>
      </c>
      <c r="B81" s="16">
        <v>410.84</v>
      </c>
      <c r="C81" s="17">
        <v>42186</v>
      </c>
      <c r="D81" s="17">
        <v>42170</v>
      </c>
      <c r="E81" s="17"/>
      <c r="F81" s="17"/>
      <c r="G81" s="1">
        <f t="shared" si="2"/>
        <v>-16</v>
      </c>
      <c r="H81" s="16">
        <f t="shared" si="3"/>
        <v>-6573.44</v>
      </c>
    </row>
    <row r="82" spans="1:8">
      <c r="A82" s="28" t="s">
        <v>134</v>
      </c>
      <c r="B82" s="16">
        <v>0</v>
      </c>
      <c r="C82" s="17">
        <v>42186</v>
      </c>
      <c r="D82" s="17">
        <v>42170</v>
      </c>
      <c r="E82" s="17"/>
      <c r="F82" s="17"/>
      <c r="G82" s="1">
        <f t="shared" si="2"/>
        <v>-16</v>
      </c>
      <c r="H82" s="16">
        <f t="shared" si="3"/>
        <v>0</v>
      </c>
    </row>
    <row r="83" spans="1:8">
      <c r="A83" s="28" t="s">
        <v>135</v>
      </c>
      <c r="B83" s="16">
        <v>180</v>
      </c>
      <c r="C83" s="17">
        <v>42182</v>
      </c>
      <c r="D83" s="17">
        <v>42170</v>
      </c>
      <c r="E83" s="17"/>
      <c r="F83" s="17"/>
      <c r="G83" s="1">
        <f t="shared" si="2"/>
        <v>-12</v>
      </c>
      <c r="H83" s="16">
        <f t="shared" si="3"/>
        <v>-2160</v>
      </c>
    </row>
    <row r="84" spans="1:8">
      <c r="A84" s="28" t="s">
        <v>135</v>
      </c>
      <c r="B84" s="16">
        <v>0</v>
      </c>
      <c r="C84" s="17">
        <v>42182</v>
      </c>
      <c r="D84" s="17">
        <v>42170</v>
      </c>
      <c r="E84" s="17"/>
      <c r="F84" s="17"/>
      <c r="G84" s="1">
        <f t="shared" si="2"/>
        <v>-12</v>
      </c>
      <c r="H84" s="16">
        <f t="shared" si="3"/>
        <v>0</v>
      </c>
    </row>
    <row r="85" spans="1:8">
      <c r="A85" s="28" t="s">
        <v>136</v>
      </c>
      <c r="B85" s="16">
        <v>165</v>
      </c>
      <c r="C85" s="17">
        <v>42189</v>
      </c>
      <c r="D85" s="17">
        <v>42170</v>
      </c>
      <c r="E85" s="17"/>
      <c r="F85" s="17"/>
      <c r="G85" s="1">
        <f t="shared" si="2"/>
        <v>-19</v>
      </c>
      <c r="H85" s="16">
        <f t="shared" si="3"/>
        <v>-3135</v>
      </c>
    </row>
    <row r="86" spans="1:8">
      <c r="A86" s="28" t="s">
        <v>136</v>
      </c>
      <c r="B86" s="16">
        <v>0</v>
      </c>
      <c r="C86" s="17">
        <v>42189</v>
      </c>
      <c r="D86" s="17">
        <v>42170</v>
      </c>
      <c r="E86" s="17"/>
      <c r="F86" s="17"/>
      <c r="G86" s="1">
        <f t="shared" si="2"/>
        <v>-19</v>
      </c>
      <c r="H86" s="16">
        <f t="shared" si="3"/>
        <v>0</v>
      </c>
    </row>
    <row r="87" spans="1:8">
      <c r="A87" s="28" t="s">
        <v>137</v>
      </c>
      <c r="B87" s="16">
        <v>1450</v>
      </c>
      <c r="C87" s="17">
        <v>42190</v>
      </c>
      <c r="D87" s="17">
        <v>42170</v>
      </c>
      <c r="E87" s="17"/>
      <c r="F87" s="17"/>
      <c r="G87" s="1">
        <f t="shared" si="2"/>
        <v>-20</v>
      </c>
      <c r="H87" s="16">
        <f t="shared" si="3"/>
        <v>-29000</v>
      </c>
    </row>
    <row r="88" spans="1:8">
      <c r="A88" s="28" t="s">
        <v>137</v>
      </c>
      <c r="B88" s="16">
        <v>0</v>
      </c>
      <c r="C88" s="17">
        <v>42190</v>
      </c>
      <c r="D88" s="17">
        <v>42170</v>
      </c>
      <c r="E88" s="17"/>
      <c r="F88" s="17"/>
      <c r="G88" s="1">
        <f t="shared" si="2"/>
        <v>-20</v>
      </c>
      <c r="H88" s="16">
        <f t="shared" si="3"/>
        <v>0</v>
      </c>
    </row>
    <row r="89" spans="1:8">
      <c r="A89" s="28" t="s">
        <v>138</v>
      </c>
      <c r="B89" s="16">
        <v>29</v>
      </c>
      <c r="C89" s="17">
        <v>42196</v>
      </c>
      <c r="D89" s="17">
        <v>42170</v>
      </c>
      <c r="E89" s="17"/>
      <c r="F89" s="17"/>
      <c r="G89" s="1">
        <f t="shared" si="2"/>
        <v>-26</v>
      </c>
      <c r="H89" s="16">
        <f t="shared" si="3"/>
        <v>-754</v>
      </c>
    </row>
    <row r="90" spans="1:8">
      <c r="A90" s="28" t="s">
        <v>138</v>
      </c>
      <c r="B90" s="16">
        <v>0</v>
      </c>
      <c r="C90" s="17">
        <v>42196</v>
      </c>
      <c r="D90" s="17">
        <v>42170</v>
      </c>
      <c r="E90" s="17"/>
      <c r="F90" s="17"/>
      <c r="G90" s="1">
        <f t="shared" si="2"/>
        <v>-26</v>
      </c>
      <c r="H90" s="16">
        <f t="shared" si="3"/>
        <v>0</v>
      </c>
    </row>
    <row r="91" spans="1:8">
      <c r="A91" s="28" t="s">
        <v>139</v>
      </c>
      <c r="B91" s="16">
        <v>95</v>
      </c>
      <c r="C91" s="17">
        <v>42194</v>
      </c>
      <c r="D91" s="17">
        <v>42170</v>
      </c>
      <c r="E91" s="17"/>
      <c r="F91" s="17"/>
      <c r="G91" s="1">
        <f t="shared" si="2"/>
        <v>-24</v>
      </c>
      <c r="H91" s="16">
        <f t="shared" si="3"/>
        <v>-2280</v>
      </c>
    </row>
    <row r="92" spans="1:8">
      <c r="A92" s="28" t="s">
        <v>139</v>
      </c>
      <c r="B92" s="16">
        <v>0</v>
      </c>
      <c r="C92" s="17">
        <v>42194</v>
      </c>
      <c r="D92" s="17">
        <v>42170</v>
      </c>
      <c r="E92" s="17"/>
      <c r="F92" s="17"/>
      <c r="G92" s="1">
        <f t="shared" si="2"/>
        <v>-24</v>
      </c>
      <c r="H92" s="16">
        <f t="shared" si="3"/>
        <v>0</v>
      </c>
    </row>
    <row r="93" spans="1:8">
      <c r="A93" s="28" t="s">
        <v>140</v>
      </c>
      <c r="B93" s="16">
        <v>24.58</v>
      </c>
      <c r="C93" s="17">
        <v>42194</v>
      </c>
      <c r="D93" s="17">
        <v>42170</v>
      </c>
      <c r="E93" s="17"/>
      <c r="F93" s="17"/>
      <c r="G93" s="1">
        <f t="shared" si="2"/>
        <v>-24</v>
      </c>
      <c r="H93" s="16">
        <f t="shared" si="3"/>
        <v>-589.91999999999996</v>
      </c>
    </row>
    <row r="94" spans="1:8">
      <c r="A94" s="28" t="s">
        <v>140</v>
      </c>
      <c r="B94" s="16">
        <v>0</v>
      </c>
      <c r="C94" s="17">
        <v>42194</v>
      </c>
      <c r="D94" s="17">
        <v>42170</v>
      </c>
      <c r="E94" s="17"/>
      <c r="F94" s="17"/>
      <c r="G94" s="1">
        <f t="shared" si="2"/>
        <v>-24</v>
      </c>
      <c r="H94" s="16">
        <f t="shared" si="3"/>
        <v>0</v>
      </c>
    </row>
    <row r="95" spans="1:8">
      <c r="A95" s="28" t="s">
        <v>141</v>
      </c>
      <c r="B95" s="16">
        <v>165</v>
      </c>
      <c r="C95" s="17">
        <v>42196</v>
      </c>
      <c r="D95" s="17">
        <v>42170</v>
      </c>
      <c r="E95" s="17"/>
      <c r="F95" s="17"/>
      <c r="G95" s="1">
        <f t="shared" si="2"/>
        <v>-26</v>
      </c>
      <c r="H95" s="16">
        <f t="shared" si="3"/>
        <v>-4290</v>
      </c>
    </row>
    <row r="96" spans="1:8">
      <c r="A96" s="28" t="s">
        <v>141</v>
      </c>
      <c r="B96" s="16">
        <v>0</v>
      </c>
      <c r="C96" s="17">
        <v>42196</v>
      </c>
      <c r="D96" s="17">
        <v>42170</v>
      </c>
      <c r="E96" s="17"/>
      <c r="F96" s="17"/>
      <c r="G96" s="1">
        <f t="shared" si="2"/>
        <v>-26</v>
      </c>
      <c r="H96" s="16">
        <f t="shared" si="3"/>
        <v>0</v>
      </c>
    </row>
    <row r="97" spans="1:8">
      <c r="A97" s="28" t="s">
        <v>142</v>
      </c>
      <c r="B97" s="16">
        <v>404.1</v>
      </c>
      <c r="C97" s="17">
        <v>42196</v>
      </c>
      <c r="D97" s="17">
        <v>42170</v>
      </c>
      <c r="E97" s="17"/>
      <c r="F97" s="17"/>
      <c r="G97" s="1">
        <f t="shared" si="2"/>
        <v>-26</v>
      </c>
      <c r="H97" s="16">
        <f t="shared" si="3"/>
        <v>-10506.6</v>
      </c>
    </row>
    <row r="98" spans="1:8">
      <c r="A98" s="28" t="s">
        <v>142</v>
      </c>
      <c r="B98" s="16">
        <v>0</v>
      </c>
      <c r="C98" s="17">
        <v>42196</v>
      </c>
      <c r="D98" s="17">
        <v>42170</v>
      </c>
      <c r="E98" s="17"/>
      <c r="F98" s="17"/>
      <c r="G98" s="1">
        <f t="shared" si="2"/>
        <v>-26</v>
      </c>
      <c r="H98" s="16">
        <f t="shared" si="3"/>
        <v>0</v>
      </c>
    </row>
    <row r="99" spans="1:8">
      <c r="A99" s="28" t="s">
        <v>143</v>
      </c>
      <c r="B99" s="16">
        <v>40</v>
      </c>
      <c r="C99" s="17">
        <v>42194</v>
      </c>
      <c r="D99" s="17">
        <v>42170</v>
      </c>
      <c r="E99" s="17"/>
      <c r="F99" s="17"/>
      <c r="G99" s="1">
        <f t="shared" si="2"/>
        <v>-24</v>
      </c>
      <c r="H99" s="16">
        <f t="shared" si="3"/>
        <v>-960</v>
      </c>
    </row>
    <row r="100" spans="1:8">
      <c r="A100" s="28" t="s">
        <v>143</v>
      </c>
      <c r="B100" s="16">
        <v>0</v>
      </c>
      <c r="C100" s="17">
        <v>42194</v>
      </c>
      <c r="D100" s="17">
        <v>42170</v>
      </c>
      <c r="E100" s="17"/>
      <c r="F100" s="17"/>
      <c r="G100" s="1">
        <f t="shared" si="2"/>
        <v>-24</v>
      </c>
      <c r="H100" s="16">
        <f t="shared" si="3"/>
        <v>0</v>
      </c>
    </row>
    <row r="101" spans="1:8">
      <c r="A101" s="28" t="s">
        <v>144</v>
      </c>
      <c r="B101" s="16">
        <v>137.5</v>
      </c>
      <c r="C101" s="17">
        <v>42194</v>
      </c>
      <c r="D101" s="17">
        <v>42170</v>
      </c>
      <c r="E101" s="17"/>
      <c r="F101" s="17"/>
      <c r="G101" s="1">
        <f t="shared" si="2"/>
        <v>-24</v>
      </c>
      <c r="H101" s="16">
        <f t="shared" si="3"/>
        <v>-3300</v>
      </c>
    </row>
    <row r="102" spans="1:8">
      <c r="A102" s="28" t="s">
        <v>144</v>
      </c>
      <c r="B102" s="16">
        <v>0</v>
      </c>
      <c r="C102" s="17">
        <v>42194</v>
      </c>
      <c r="D102" s="17">
        <v>42170</v>
      </c>
      <c r="E102" s="17"/>
      <c r="F102" s="17"/>
      <c r="G102" s="1">
        <f t="shared" si="2"/>
        <v>-24</v>
      </c>
      <c r="H102" s="16">
        <f t="shared" si="3"/>
        <v>0</v>
      </c>
    </row>
    <row r="103" spans="1:8">
      <c r="A103" s="28" t="s">
        <v>145</v>
      </c>
      <c r="B103" s="16">
        <v>650</v>
      </c>
      <c r="C103" s="17">
        <v>42196</v>
      </c>
      <c r="D103" s="17">
        <v>42170</v>
      </c>
      <c r="E103" s="17"/>
      <c r="F103" s="17"/>
      <c r="G103" s="1">
        <f t="shared" si="2"/>
        <v>-26</v>
      </c>
      <c r="H103" s="16">
        <f t="shared" si="3"/>
        <v>-16900</v>
      </c>
    </row>
    <row r="104" spans="1:8">
      <c r="A104" s="28" t="s">
        <v>145</v>
      </c>
      <c r="B104" s="16">
        <v>0</v>
      </c>
      <c r="C104" s="17">
        <v>42196</v>
      </c>
      <c r="D104" s="17">
        <v>42170</v>
      </c>
      <c r="E104" s="17"/>
      <c r="F104" s="17"/>
      <c r="G104" s="1">
        <f t="shared" si="2"/>
        <v>-26</v>
      </c>
      <c r="H104" s="16">
        <f t="shared" si="3"/>
        <v>0</v>
      </c>
    </row>
    <row r="105" spans="1:8">
      <c r="A105" s="28" t="s">
        <v>146</v>
      </c>
      <c r="B105" s="16">
        <v>655.73</v>
      </c>
      <c r="C105" s="17">
        <v>42196</v>
      </c>
      <c r="D105" s="17">
        <v>42170</v>
      </c>
      <c r="E105" s="17"/>
      <c r="F105" s="17"/>
      <c r="G105" s="1">
        <f t="shared" si="2"/>
        <v>-26</v>
      </c>
      <c r="H105" s="16">
        <f t="shared" si="3"/>
        <v>-17048.98</v>
      </c>
    </row>
    <row r="106" spans="1:8">
      <c r="A106" s="28" t="s">
        <v>146</v>
      </c>
      <c r="B106" s="16">
        <v>0</v>
      </c>
      <c r="C106" s="17">
        <v>42196</v>
      </c>
      <c r="D106" s="17">
        <v>42170</v>
      </c>
      <c r="E106" s="17"/>
      <c r="F106" s="17"/>
      <c r="G106" s="1">
        <f t="shared" si="2"/>
        <v>-26</v>
      </c>
      <c r="H106" s="16">
        <f t="shared" si="3"/>
        <v>0</v>
      </c>
    </row>
    <row r="107" spans="1:8">
      <c r="A107" s="28" t="s">
        <v>147</v>
      </c>
      <c r="B107" s="16">
        <v>2.6</v>
      </c>
      <c r="C107" s="17">
        <v>42203</v>
      </c>
      <c r="D107" s="17">
        <v>42180</v>
      </c>
      <c r="E107" s="17"/>
      <c r="F107" s="17"/>
      <c r="G107" s="1">
        <f t="shared" si="2"/>
        <v>-23</v>
      </c>
      <c r="H107" s="16">
        <f t="shared" si="3"/>
        <v>-59.800000000000004</v>
      </c>
    </row>
    <row r="108" spans="1:8">
      <c r="A108" s="28" t="s">
        <v>148</v>
      </c>
      <c r="B108" s="16">
        <v>297.27</v>
      </c>
      <c r="C108" s="17">
        <v>42203</v>
      </c>
      <c r="D108" s="17">
        <v>42180</v>
      </c>
      <c r="E108" s="17"/>
      <c r="F108" s="17"/>
      <c r="G108" s="1">
        <f t="shared" si="2"/>
        <v>-23</v>
      </c>
      <c r="H108" s="16">
        <f t="shared" si="3"/>
        <v>-6837.2099999999991</v>
      </c>
    </row>
    <row r="109" spans="1:8">
      <c r="A109" s="28" t="s">
        <v>148</v>
      </c>
      <c r="B109" s="16">
        <v>0</v>
      </c>
      <c r="C109" s="17">
        <v>42203</v>
      </c>
      <c r="D109" s="17">
        <v>42180</v>
      </c>
      <c r="E109" s="17"/>
      <c r="F109" s="17"/>
      <c r="G109" s="1">
        <f t="shared" si="2"/>
        <v>-23</v>
      </c>
      <c r="H109" s="16">
        <f t="shared" si="3"/>
        <v>0</v>
      </c>
    </row>
    <row r="110" spans="1:8">
      <c r="A110" s="28" t="s">
        <v>149</v>
      </c>
      <c r="B110" s="16">
        <v>340.68</v>
      </c>
      <c r="C110" s="17">
        <v>42205</v>
      </c>
      <c r="D110" s="17">
        <v>42180</v>
      </c>
      <c r="E110" s="17"/>
      <c r="F110" s="17"/>
      <c r="G110" s="1">
        <f t="shared" si="2"/>
        <v>-25</v>
      </c>
      <c r="H110" s="16">
        <f t="shared" si="3"/>
        <v>-8517</v>
      </c>
    </row>
    <row r="111" spans="1:8">
      <c r="A111" s="28" t="s">
        <v>149</v>
      </c>
      <c r="B111" s="16">
        <v>96.16</v>
      </c>
      <c r="C111" s="17">
        <v>42205</v>
      </c>
      <c r="D111" s="17">
        <v>42180</v>
      </c>
      <c r="E111" s="17"/>
      <c r="F111" s="17"/>
      <c r="G111" s="1">
        <f t="shared" si="2"/>
        <v>-25</v>
      </c>
      <c r="H111" s="16">
        <f t="shared" si="3"/>
        <v>-2404</v>
      </c>
    </row>
    <row r="112" spans="1:8">
      <c r="A112" s="28" t="s">
        <v>150</v>
      </c>
      <c r="B112" s="16">
        <v>65.739999999999995</v>
      </c>
      <c r="C112" s="17">
        <v>42205</v>
      </c>
      <c r="D112" s="17">
        <v>42180</v>
      </c>
      <c r="E112" s="17"/>
      <c r="F112" s="17"/>
      <c r="G112" s="1">
        <f t="shared" si="2"/>
        <v>-25</v>
      </c>
      <c r="H112" s="16">
        <f t="shared" si="3"/>
        <v>-1643.4999999999998</v>
      </c>
    </row>
    <row r="113" spans="1:8">
      <c r="A113" s="28" t="s">
        <v>150</v>
      </c>
      <c r="B113" s="16">
        <v>18.13</v>
      </c>
      <c r="C113" s="17">
        <v>42205</v>
      </c>
      <c r="D113" s="17">
        <v>42180</v>
      </c>
      <c r="E113" s="17"/>
      <c r="F113" s="17"/>
      <c r="G113" s="1">
        <f t="shared" si="2"/>
        <v>-25</v>
      </c>
      <c r="H113" s="16">
        <f t="shared" si="3"/>
        <v>-453.25</v>
      </c>
    </row>
    <row r="114" spans="1:8">
      <c r="A114" s="28" t="s">
        <v>151</v>
      </c>
      <c r="B114" s="16">
        <v>191.34</v>
      </c>
      <c r="C114" s="17">
        <v>42205</v>
      </c>
      <c r="D114" s="17">
        <v>42180</v>
      </c>
      <c r="E114" s="17"/>
      <c r="F114" s="17"/>
      <c r="G114" s="1">
        <f t="shared" si="2"/>
        <v>-25</v>
      </c>
      <c r="H114" s="16">
        <f t="shared" si="3"/>
        <v>-4783.5</v>
      </c>
    </row>
    <row r="115" spans="1:8">
      <c r="A115" s="28" t="s">
        <v>151</v>
      </c>
      <c r="B115" s="16">
        <v>25.83</v>
      </c>
      <c r="C115" s="17">
        <v>42205</v>
      </c>
      <c r="D115" s="17">
        <v>42180</v>
      </c>
      <c r="E115" s="17"/>
      <c r="F115" s="17"/>
      <c r="G115" s="1">
        <f t="shared" si="2"/>
        <v>-25</v>
      </c>
      <c r="H115" s="16">
        <f t="shared" si="3"/>
        <v>-645.75</v>
      </c>
    </row>
    <row r="116" spans="1:8">
      <c r="A116" s="28" t="s">
        <v>152</v>
      </c>
      <c r="B116" s="16">
        <v>110.5</v>
      </c>
      <c r="C116" s="17">
        <v>42209</v>
      </c>
      <c r="D116" s="17">
        <v>42180</v>
      </c>
      <c r="E116" s="17"/>
      <c r="F116" s="17"/>
      <c r="G116" s="1">
        <f t="shared" si="2"/>
        <v>-29</v>
      </c>
      <c r="H116" s="16">
        <f t="shared" si="3"/>
        <v>-3204.5</v>
      </c>
    </row>
    <row r="117" spans="1:8">
      <c r="A117" s="28" t="s">
        <v>123</v>
      </c>
      <c r="B117" s="16">
        <v>1438</v>
      </c>
      <c r="C117" s="17">
        <v>42162</v>
      </c>
      <c r="D117" s="17">
        <v>42181</v>
      </c>
      <c r="E117" s="17"/>
      <c r="F117" s="17"/>
      <c r="G117" s="1">
        <f t="shared" si="2"/>
        <v>19</v>
      </c>
      <c r="H117" s="16">
        <f t="shared" si="3"/>
        <v>27322</v>
      </c>
    </row>
    <row r="118" spans="1:8">
      <c r="A118" s="28" t="s">
        <v>132</v>
      </c>
      <c r="B118" s="16">
        <v>86.37</v>
      </c>
      <c r="C118" s="17">
        <v>42181</v>
      </c>
      <c r="D118" s="17">
        <v>42181</v>
      </c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 t="s">
        <v>133</v>
      </c>
      <c r="B119" s="16">
        <v>360</v>
      </c>
      <c r="C119" s="17">
        <v>42182</v>
      </c>
      <c r="D119" s="17">
        <v>42181</v>
      </c>
      <c r="E119" s="17"/>
      <c r="F119" s="17"/>
      <c r="G119" s="1">
        <f t="shared" si="2"/>
        <v>-1</v>
      </c>
      <c r="H119" s="16">
        <f t="shared" si="3"/>
        <v>-360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>
      <c r="A5" s="28"/>
      <c r="B5" s="16"/>
      <c r="C5" s="17"/>
      <c r="D5" s="17"/>
      <c r="E5" s="17"/>
      <c r="F5" s="17"/>
      <c r="G5" s="1">
        <f t="shared" ref="G5:G68" si="0">D5-C5-(F5-E5)</f>
        <v>0</v>
      </c>
      <c r="H5" s="16">
        <f t="shared" ref="H5:H68" si="1">B5*G5</f>
        <v>0</v>
      </c>
    </row>
    <row r="6" spans="1:8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>
      <c r="A5" s="28"/>
      <c r="B5" s="16"/>
      <c r="C5" s="17"/>
      <c r="D5" s="17"/>
      <c r="E5" s="17"/>
      <c r="F5" s="17"/>
      <c r="G5" s="1">
        <f t="shared" ref="G5:G68" si="0">D5-C5-(F5-E5)</f>
        <v>0</v>
      </c>
      <c r="H5" s="16">
        <f t="shared" ref="H5:H68" si="1">B5*G5</f>
        <v>0</v>
      </c>
    </row>
    <row r="6" spans="1:8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2015-07-04T08:12:39Z</dcterms:modified>
</cp:coreProperties>
</file>