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<sst xmlns="http://schemas.openxmlformats.org/spreadsheetml/2006/main" count="172" uniqueCount="141">
  <si>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</si>
  <si>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</si>
  <si>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</si>
  <si>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</si>
  <si>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</si>
  <si>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</si>
  <si>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</si>
  <si>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</si>
  <si>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</si>
  <si>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</si>
  <si>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</si>
  <si>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</si>
  <si>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</si>
  <si>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</si>
  <si>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</si>
  <si>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</si>
  <si>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</si>
  <si>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</si>
  <si>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</si>
  <si>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</si>
  <si>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CAVOUR</t>
  </si>
  <si>
    <t>00184 ROMA (RM) VIA DELLE CARINE 1 C.F. 80253350583 C.M. RMPS060005</t>
  </si>
  <si>
    <t>344 del 16/12/2015</t>
  </si>
  <si>
    <t>981 del 22/12/2015</t>
  </si>
  <si>
    <t>994 del 23/12/2015</t>
  </si>
  <si>
    <t>8W00813077 del 07/12/2015</t>
  </si>
  <si>
    <t>8W00813330 del 07/12/2015</t>
  </si>
  <si>
    <t>8W00811548 del 07/12/2015</t>
  </si>
  <si>
    <t>12 del 11/01/2016</t>
  </si>
  <si>
    <t>1-01 del 01/02/2016</t>
  </si>
  <si>
    <t>2 del 03/02/2016</t>
  </si>
  <si>
    <t>8716010103 del 26/01/2016</t>
  </si>
  <si>
    <t>19/A del 31/12/2015</t>
  </si>
  <si>
    <t>10 del 02/02/2016</t>
  </si>
  <si>
    <t>698E del 01/02/2016</t>
  </si>
  <si>
    <t>12 del 21/01/2016</t>
  </si>
  <si>
    <t>200330 del 30/01/2016</t>
  </si>
  <si>
    <t>V5/0002521 del 31/01/2016</t>
  </si>
  <si>
    <t>V5/0002522 del 31/01/2016</t>
  </si>
  <si>
    <t>94/PA del 22/01/2016</t>
  </si>
  <si>
    <t>20164E01270 del 15/01/2016</t>
  </si>
  <si>
    <t>93/PA del 22/01/2016</t>
  </si>
  <si>
    <t>F29 del 02/02/2016</t>
  </si>
  <si>
    <t>1349186 del 08/02/2016</t>
  </si>
  <si>
    <t>213/2016 del 10/02/2016</t>
  </si>
  <si>
    <t>18 del 07/02/2016</t>
  </si>
  <si>
    <t>19 del 07/02/2016</t>
  </si>
  <si>
    <t>2-01 del 01/02/2016</t>
  </si>
  <si>
    <t>79\2016\SC del 23/02/2016</t>
  </si>
  <si>
    <t>80\2016\SC del 23/02/2016</t>
  </si>
  <si>
    <t>10/PA del 17/02/2016</t>
  </si>
  <si>
    <t>1140E del 17/02/2016</t>
  </si>
  <si>
    <t>8W00067606 del 05/02/2016</t>
  </si>
  <si>
    <t>8W00067332 del 05/02/2016</t>
  </si>
  <si>
    <t>8W00066939 del 05/02/2016</t>
  </si>
  <si>
    <t>8716031653 del 18/02/2016</t>
  </si>
  <si>
    <t>2016   329 del 19/02/2016</t>
  </si>
  <si>
    <t>255/2016 del 01/03/2016</t>
  </si>
  <si>
    <t>011/FEPA del 04/03/2016</t>
  </si>
  <si>
    <t>342/PA del 23/02/2016</t>
  </si>
  <si>
    <t>356/PA del 23/02/2016</t>
  </si>
  <si>
    <t>3/PA del 22/02/2016</t>
  </si>
  <si>
    <t>10/E del 25/02/2016</t>
  </si>
  <si>
    <t>30 del 24/02/2016</t>
  </si>
  <si>
    <t>119/2016/T del 07/03/2016</t>
  </si>
  <si>
    <t>1374E del 24/02/2016</t>
  </si>
  <si>
    <t>23/PA del 25/02/2016</t>
  </si>
  <si>
    <t>44/SP del 15/02/2016</t>
  </si>
  <si>
    <t>28 del 22/02/2016</t>
  </si>
  <si>
    <t>25 del 29/02/2016</t>
  </si>
  <si>
    <t>241 del 15/03/2016</t>
  </si>
  <si>
    <t>20164E07927 del 01/03/2016</t>
  </si>
  <si>
    <t>V5/0006128 del 29/02/2016</t>
  </si>
  <si>
    <t>V5/0006129 del 29/02/2016</t>
  </si>
  <si>
    <t>429/PA del 05/03/2016</t>
  </si>
  <si>
    <t>32 del 29/02/2016</t>
  </si>
  <si>
    <t>A  194 del 05/03/2016</t>
  </si>
  <si>
    <t>20164E07298 del 29/02/2016</t>
  </si>
  <si>
    <t>500/PA del 15/03/2016</t>
  </si>
  <si>
    <t>231 del 18/03/2016</t>
  </si>
  <si>
    <t>24ter/E del 22/03/2016</t>
  </si>
  <si>
    <t>25ter/E del 22/03/2016</t>
  </si>
  <si>
    <t>00764/16 del 23/03/2016</t>
  </si>
  <si>
    <t>FATTPA 3_16 del 23/03/2016</t>
  </si>
  <si>
    <t>FATTPA 4_16 del 23/03/2016</t>
  </si>
  <si>
    <t>60004 del 14/03/2016</t>
  </si>
  <si>
    <t>218\2016\SC del 23/03/2016</t>
  </si>
  <si>
    <t>8716074792 del 25/03/2016</t>
  </si>
  <si>
    <t>164/PA del 21/03/2016</t>
  </si>
  <si>
    <t>30ter/E del 31/03/2016</t>
  </si>
  <si>
    <t>205/2015/T del 01/04/2016</t>
  </si>
  <si>
    <t>43 del 25/03/2016</t>
  </si>
  <si>
    <t>198/PA del 31/03/2016</t>
  </si>
  <si>
    <t>2016057 del 31/03/2016</t>
  </si>
  <si>
    <t>1895E del 04/04/2016</t>
  </si>
  <si>
    <t>236/2016/SC del 04/04/2016</t>
  </si>
  <si>
    <t>237/2016/SC del 04/04/2016</t>
  </si>
  <si>
    <t>280/2016/SC del 11/04/2016</t>
  </si>
  <si>
    <t>38ter/E del 11/04/2016</t>
  </si>
  <si>
    <t>V5/0009667 del 31/03/2016</t>
  </si>
  <si>
    <t>V5/0009943 del 31/03/2016</t>
  </si>
  <si>
    <t>V5/0009942 del 31/03/2016</t>
  </si>
  <si>
    <t>V5/0009675 del 31/03/2016</t>
  </si>
  <si>
    <t>55 del 06/04/2016</t>
  </si>
  <si>
    <t>9 del 12/04/2016</t>
  </si>
  <si>
    <t>A  278 del 09/04/2016</t>
  </si>
  <si>
    <t>A  285 del 09/04/2016</t>
  </si>
  <si>
    <t>60 del 14/04/2016</t>
  </si>
  <si>
    <t>2/PA del 22/04/2016</t>
  </si>
  <si>
    <t>8W00200983 del 06/04/2016</t>
  </si>
  <si>
    <t>8W00199838 del 06/04/2016</t>
  </si>
  <si>
    <t>8W00199164 del 06/04/2016</t>
  </si>
  <si>
    <t>734 del 18/04/2016</t>
  </si>
  <si>
    <t>735/PA del 23/04/2016</t>
  </si>
  <si>
    <t>812/2016 del 09/04/2016</t>
  </si>
  <si>
    <t>46/06 del 26/04/2016</t>
  </si>
  <si>
    <t>47/06 del 26/04/2016</t>
  </si>
  <si>
    <t>52/PA del 29/04/2016</t>
  </si>
  <si>
    <t>F125 del 14/04/2016</t>
  </si>
  <si>
    <t>12/PA del 02/05/2016</t>
  </si>
  <si>
    <t>5/PA del 03/05/2016</t>
  </si>
  <si>
    <t>V5/0013391 del 30/04/2016</t>
  </si>
  <si>
    <t>V5/0013392 del 30/04/2016</t>
  </si>
  <si>
    <t>8716124904 del 16/05/2016</t>
  </si>
  <si>
    <t>17 del 17/05/2016</t>
  </si>
  <si>
    <t>060039 del 23/05/2016</t>
  </si>
  <si>
    <t>951/PA del 21/05/2016</t>
  </si>
  <si>
    <t>952/PA del 21/05/2016</t>
  </si>
  <si>
    <t>961/PA del 21/05/2016</t>
  </si>
  <si>
    <t>339/PA del 24/05/2016</t>
  </si>
  <si>
    <t>185/SP del 31/05/2016</t>
  </si>
  <si>
    <t>188/SP del 31/05/2016</t>
  </si>
  <si>
    <t>40/E del 06/06/2016</t>
  </si>
  <si>
    <t>92 del 13/06/2016</t>
  </si>
  <si>
    <t>71 del 08/06/2016</t>
  </si>
  <si>
    <t>93 del 14/06/2016</t>
  </si>
  <si>
    <t>2016171 del 06/06/2016</t>
  </si>
  <si>
    <t>9-01 del 16/06/2016</t>
  </si>
  <si>
    <t>8W00352066 del 07/06/2016</t>
  </si>
  <si>
    <t>8W00355044 del 07/06/2016</t>
  </si>
  <si>
    <t>8W00354534 del 07/06/2016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</si>
</sst>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126</v>
      </c>
      <c r="B10" s="37"/>
      <c r="C10" s="50">
        <f>SUM(C16:D19)</f>
        <v>248048.19000000003</v>
      </c>
      <c r="D10" s="37"/>
      <c r="E10" s="38">
        <f>('Trimestre 1'!H1+'Trimestre 2'!H1+'Trimestre 3'!H1+'Trimestre 4'!H1)/C10</f>
        <v>-29.91765430741502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71</v>
      </c>
      <c r="C16" s="51">
        <f>'Trimestre 1'!B1</f>
        <v>134328.87000000005</v>
      </c>
      <c r="D16" s="52"/>
      <c r="E16" s="51">
        <f>'Trimestre 1'!G1</f>
        <v>-29.847942590449833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55</v>
      </c>
      <c r="C17" s="51">
        <f>'Trimestre 2'!B1</f>
        <v>113719.31999999998</v>
      </c>
      <c r="D17" s="52"/>
      <c r="E17" s="51">
        <f>'Trimestre 2'!G1</f>
        <v>-30.000000000000007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134328.87000000005</v>
      </c>
      <c r="C1">
        <f>COUNTA(A4:A203)</f>
        <v>71</v>
      </c>
      <c r="G1" s="20">
        <f>IF(B1&lt;&gt;0,H1/B1,0)</f>
        <v>-29.847942590449833</v>
      </c>
      <c r="H1" s="19">
        <f>SUM(H4:H195)</f>
        <v>-4009440.4000000004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445</v>
      </c>
      <c r="C4" s="17">
        <v>42404</v>
      </c>
      <c r="D4" s="17">
        <v>42374</v>
      </c>
      <c r="E4" s="17"/>
      <c r="F4" s="17"/>
      <c r="G4" s="1">
        <f>D4-C4-(F4-E4)</f>
        <v>-30</v>
      </c>
      <c r="H4" s="16">
        <f>B4*G4</f>
        <v>-13350</v>
      </c>
    </row>
    <row r="5" spans="1:8" ht="15">
      <c r="A5" s="28" t="s">
        <v>23</v>
      </c>
      <c r="B5" s="16">
        <v>20047.5</v>
      </c>
      <c r="C5" s="17">
        <v>42404</v>
      </c>
      <c r="D5" s="17">
        <v>42374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-601425</v>
      </c>
    </row>
    <row r="6" spans="1:8" ht="15">
      <c r="A6" s="28" t="s">
        <v>24</v>
      </c>
      <c r="B6" s="16">
        <v>5534</v>
      </c>
      <c r="C6" s="17">
        <v>42404</v>
      </c>
      <c r="D6" s="17">
        <v>42374</v>
      </c>
      <c r="E6" s="17"/>
      <c r="F6" s="17"/>
      <c r="G6" s="1">
        <f t="shared" si="0"/>
        <v>-30</v>
      </c>
      <c r="H6" s="16">
        <f t="shared" si="1"/>
        <v>-166020</v>
      </c>
    </row>
    <row r="7" spans="1:8" ht="15">
      <c r="A7" s="28" t="s">
        <v>25</v>
      </c>
      <c r="B7" s="16">
        <v>22.53</v>
      </c>
      <c r="C7" s="17">
        <v>42389</v>
      </c>
      <c r="D7" s="17">
        <v>42378</v>
      </c>
      <c r="E7" s="17"/>
      <c r="F7" s="17"/>
      <c r="G7" s="1">
        <f t="shared" si="0"/>
        <v>-11</v>
      </c>
      <c r="H7" s="16">
        <f t="shared" si="1"/>
        <v>-247.83</v>
      </c>
    </row>
    <row r="8" spans="1:8" ht="15">
      <c r="A8" s="28" t="s">
        <v>25</v>
      </c>
      <c r="B8" s="16">
        <v>79.87</v>
      </c>
      <c r="C8" s="17">
        <v>42389</v>
      </c>
      <c r="D8" s="17">
        <v>42378</v>
      </c>
      <c r="E8" s="17"/>
      <c r="F8" s="17"/>
      <c r="G8" s="1">
        <f t="shared" si="0"/>
        <v>-11</v>
      </c>
      <c r="H8" s="16">
        <f t="shared" si="1"/>
        <v>-878.57</v>
      </c>
    </row>
    <row r="9" spans="1:8" ht="15">
      <c r="A9" s="28" t="s">
        <v>26</v>
      </c>
      <c r="B9" s="16">
        <v>82.4</v>
      </c>
      <c r="C9" s="17">
        <v>42389</v>
      </c>
      <c r="D9" s="17">
        <v>42378</v>
      </c>
      <c r="E9" s="17"/>
      <c r="F9" s="17"/>
      <c r="G9" s="1">
        <f t="shared" si="0"/>
        <v>-11</v>
      </c>
      <c r="H9" s="16">
        <f t="shared" si="1"/>
        <v>-906.4000000000001</v>
      </c>
    </row>
    <row r="10" spans="1:8" ht="15">
      <c r="A10" s="28" t="s">
        <v>27</v>
      </c>
      <c r="B10" s="16">
        <v>60</v>
      </c>
      <c r="C10" s="17">
        <v>42389</v>
      </c>
      <c r="D10" s="17">
        <v>42378</v>
      </c>
      <c r="E10" s="17"/>
      <c r="F10" s="17"/>
      <c r="G10" s="1">
        <f t="shared" si="0"/>
        <v>-11</v>
      </c>
      <c r="H10" s="16">
        <f t="shared" si="1"/>
        <v>-660</v>
      </c>
    </row>
    <row r="11" spans="1:8" ht="15">
      <c r="A11" s="28" t="s">
        <v>28</v>
      </c>
      <c r="B11" s="16">
        <v>2172</v>
      </c>
      <c r="C11" s="17">
        <v>42413</v>
      </c>
      <c r="D11" s="17">
        <v>42383</v>
      </c>
      <c r="E11" s="17"/>
      <c r="F11" s="17"/>
      <c r="G11" s="1">
        <f t="shared" si="0"/>
        <v>-30</v>
      </c>
      <c r="H11" s="16">
        <f t="shared" si="1"/>
        <v>-65160</v>
      </c>
    </row>
    <row r="12" spans="1:8" ht="15">
      <c r="A12" s="28" t="s">
        <v>29</v>
      </c>
      <c r="B12" s="16">
        <v>1248</v>
      </c>
      <c r="C12" s="17">
        <v>42442</v>
      </c>
      <c r="D12" s="17">
        <v>42412</v>
      </c>
      <c r="E12" s="17"/>
      <c r="F12" s="17"/>
      <c r="G12" s="1">
        <f t="shared" si="0"/>
        <v>-30</v>
      </c>
      <c r="H12" s="16">
        <f t="shared" si="1"/>
        <v>-37440</v>
      </c>
    </row>
    <row r="13" spans="1:8" ht="15">
      <c r="A13" s="28" t="s">
        <v>29</v>
      </c>
      <c r="B13" s="16">
        <v>352</v>
      </c>
      <c r="C13" s="17">
        <v>42442</v>
      </c>
      <c r="D13" s="17">
        <v>42412</v>
      </c>
      <c r="E13" s="17"/>
      <c r="F13" s="17"/>
      <c r="G13" s="1">
        <f t="shared" si="0"/>
        <v>-30</v>
      </c>
      <c r="H13" s="16">
        <f t="shared" si="1"/>
        <v>-10560</v>
      </c>
    </row>
    <row r="14" spans="1:8" ht="15">
      <c r="A14" s="28" t="s">
        <v>30</v>
      </c>
      <c r="B14" s="16">
        <v>1992</v>
      </c>
      <c r="C14" s="17">
        <v>42442</v>
      </c>
      <c r="D14" s="17">
        <v>42412</v>
      </c>
      <c r="E14" s="17"/>
      <c r="F14" s="17"/>
      <c r="G14" s="1">
        <f t="shared" si="0"/>
        <v>-30</v>
      </c>
      <c r="H14" s="16">
        <f t="shared" si="1"/>
        <v>-59760</v>
      </c>
    </row>
    <row r="15" spans="1:8" ht="15">
      <c r="A15" s="28" t="s">
        <v>31</v>
      </c>
      <c r="B15" s="16">
        <v>0.98</v>
      </c>
      <c r="C15" s="17">
        <v>42442</v>
      </c>
      <c r="D15" s="17">
        <v>42417</v>
      </c>
      <c r="E15" s="17"/>
      <c r="F15" s="17"/>
      <c r="G15" s="1">
        <f t="shared" si="0"/>
        <v>-25</v>
      </c>
      <c r="H15" s="16">
        <f t="shared" si="1"/>
        <v>-24.5</v>
      </c>
    </row>
    <row r="16" spans="1:8" ht="15">
      <c r="A16" s="28" t="s">
        <v>32</v>
      </c>
      <c r="B16" s="16">
        <v>369.8</v>
      </c>
      <c r="C16" s="17">
        <v>42442</v>
      </c>
      <c r="D16" s="17">
        <v>42417</v>
      </c>
      <c r="E16" s="17"/>
      <c r="F16" s="17"/>
      <c r="G16" s="1">
        <f t="shared" si="0"/>
        <v>-25</v>
      </c>
      <c r="H16" s="16">
        <f t="shared" si="1"/>
        <v>-9245</v>
      </c>
    </row>
    <row r="17" spans="1:8" ht="15">
      <c r="A17" s="28" t="s">
        <v>33</v>
      </c>
      <c r="B17" s="16">
        <v>70.2</v>
      </c>
      <c r="C17" s="17">
        <v>42447</v>
      </c>
      <c r="D17" s="17">
        <v>42417</v>
      </c>
      <c r="E17" s="17"/>
      <c r="F17" s="17"/>
      <c r="G17" s="1">
        <f t="shared" si="0"/>
        <v>-30</v>
      </c>
      <c r="H17" s="16">
        <f t="shared" si="1"/>
        <v>-2106</v>
      </c>
    </row>
    <row r="18" spans="1:8" ht="15">
      <c r="A18" s="28" t="s">
        <v>33</v>
      </c>
      <c r="B18" s="16">
        <v>19.8</v>
      </c>
      <c r="C18" s="17">
        <v>42447</v>
      </c>
      <c r="D18" s="17">
        <v>42417</v>
      </c>
      <c r="E18" s="17"/>
      <c r="F18" s="17"/>
      <c r="G18" s="1">
        <f t="shared" si="0"/>
        <v>-30</v>
      </c>
      <c r="H18" s="16">
        <f t="shared" si="1"/>
        <v>-594</v>
      </c>
    </row>
    <row r="19" spans="1:8" ht="15">
      <c r="A19" s="28" t="s">
        <v>34</v>
      </c>
      <c r="B19" s="16">
        <v>220</v>
      </c>
      <c r="C19" s="17">
        <v>42442</v>
      </c>
      <c r="D19" s="17">
        <v>42417</v>
      </c>
      <c r="E19" s="17"/>
      <c r="F19" s="17"/>
      <c r="G19" s="1">
        <f t="shared" si="0"/>
        <v>-25</v>
      </c>
      <c r="H19" s="16">
        <f t="shared" si="1"/>
        <v>-5500</v>
      </c>
    </row>
    <row r="20" spans="1:8" ht="15">
      <c r="A20" s="28" t="s">
        <v>35</v>
      </c>
      <c r="B20" s="16">
        <v>545</v>
      </c>
      <c r="C20" s="17">
        <v>42442</v>
      </c>
      <c r="D20" s="17">
        <v>42417</v>
      </c>
      <c r="E20" s="17"/>
      <c r="F20" s="17"/>
      <c r="G20" s="1">
        <f t="shared" si="0"/>
        <v>-25</v>
      </c>
      <c r="H20" s="16">
        <f t="shared" si="1"/>
        <v>-13625</v>
      </c>
    </row>
    <row r="21" spans="1:8" ht="15">
      <c r="A21" s="28" t="s">
        <v>36</v>
      </c>
      <c r="B21" s="16">
        <v>150</v>
      </c>
      <c r="C21" s="17">
        <v>42447</v>
      </c>
      <c r="D21" s="17">
        <v>42418</v>
      </c>
      <c r="E21" s="17"/>
      <c r="F21" s="17"/>
      <c r="G21" s="1">
        <f t="shared" si="0"/>
        <v>-29</v>
      </c>
      <c r="H21" s="16">
        <f t="shared" si="1"/>
        <v>-4350</v>
      </c>
    </row>
    <row r="22" spans="1:8" ht="15">
      <c r="A22" s="28" t="s">
        <v>37</v>
      </c>
      <c r="B22" s="16">
        <v>87.2</v>
      </c>
      <c r="C22" s="17">
        <v>42447</v>
      </c>
      <c r="D22" s="17">
        <v>42418</v>
      </c>
      <c r="E22" s="17"/>
      <c r="F22" s="17"/>
      <c r="G22" s="1">
        <f t="shared" si="0"/>
        <v>-29</v>
      </c>
      <c r="H22" s="16">
        <f t="shared" si="1"/>
        <v>-2528.8</v>
      </c>
    </row>
    <row r="23" spans="1:8" ht="15">
      <c r="A23" s="28" t="s">
        <v>38</v>
      </c>
      <c r="B23" s="16">
        <v>4345.36</v>
      </c>
      <c r="C23" s="17">
        <v>42447</v>
      </c>
      <c r="D23" s="17">
        <v>42418</v>
      </c>
      <c r="E23" s="17"/>
      <c r="F23" s="17"/>
      <c r="G23" s="1">
        <f t="shared" si="0"/>
        <v>-29</v>
      </c>
      <c r="H23" s="16">
        <f t="shared" si="1"/>
        <v>-126015.43999999999</v>
      </c>
    </row>
    <row r="24" spans="1:8" ht="15">
      <c r="A24" s="28" t="s">
        <v>39</v>
      </c>
      <c r="B24" s="16">
        <v>195</v>
      </c>
      <c r="C24" s="17">
        <v>42442</v>
      </c>
      <c r="D24" s="17">
        <v>42425</v>
      </c>
      <c r="E24" s="17"/>
      <c r="F24" s="17"/>
      <c r="G24" s="1">
        <f t="shared" si="0"/>
        <v>-17</v>
      </c>
      <c r="H24" s="16">
        <f t="shared" si="1"/>
        <v>-3315</v>
      </c>
    </row>
    <row r="25" spans="1:8" ht="15">
      <c r="A25" s="28" t="s">
        <v>39</v>
      </c>
      <c r="B25" s="16">
        <v>55</v>
      </c>
      <c r="C25" s="17">
        <v>42442</v>
      </c>
      <c r="D25" s="17">
        <v>42425</v>
      </c>
      <c r="E25" s="17"/>
      <c r="F25" s="17"/>
      <c r="G25" s="1">
        <f t="shared" si="0"/>
        <v>-17</v>
      </c>
      <c r="H25" s="16">
        <f t="shared" si="1"/>
        <v>-935</v>
      </c>
    </row>
    <row r="26" spans="1:8" ht="15">
      <c r="A26" s="28" t="s">
        <v>40</v>
      </c>
      <c r="B26" s="16">
        <v>12.08</v>
      </c>
      <c r="C26" s="17">
        <v>42442</v>
      </c>
      <c r="D26" s="17">
        <v>42425</v>
      </c>
      <c r="E26" s="17"/>
      <c r="F26" s="17"/>
      <c r="G26" s="1">
        <f t="shared" si="0"/>
        <v>-17</v>
      </c>
      <c r="H26" s="16">
        <f t="shared" si="1"/>
        <v>-205.36</v>
      </c>
    </row>
    <row r="27" spans="1:8" ht="15">
      <c r="A27" s="28" t="s">
        <v>41</v>
      </c>
      <c r="B27" s="16">
        <v>119</v>
      </c>
      <c r="C27" s="17">
        <v>42442</v>
      </c>
      <c r="D27" s="17">
        <v>42426</v>
      </c>
      <c r="E27" s="17"/>
      <c r="F27" s="17"/>
      <c r="G27" s="1">
        <f t="shared" si="0"/>
        <v>-16</v>
      </c>
      <c r="H27" s="16">
        <f t="shared" si="1"/>
        <v>-1904</v>
      </c>
    </row>
    <row r="28" spans="1:8" ht="15">
      <c r="A28" s="28" t="s">
        <v>42</v>
      </c>
      <c r="B28" s="16">
        <v>521.8</v>
      </c>
      <c r="C28" s="17">
        <v>42456</v>
      </c>
      <c r="D28" s="17">
        <v>42426</v>
      </c>
      <c r="E28" s="17"/>
      <c r="F28" s="17"/>
      <c r="G28" s="1">
        <f t="shared" si="0"/>
        <v>-30</v>
      </c>
      <c r="H28" s="16">
        <f t="shared" si="1"/>
        <v>-15653.999999999998</v>
      </c>
    </row>
    <row r="29" spans="1:8" ht="15">
      <c r="A29" s="28" t="s">
        <v>43</v>
      </c>
      <c r="B29" s="16">
        <v>2.29</v>
      </c>
      <c r="C29" s="17">
        <v>42456</v>
      </c>
      <c r="D29" s="17">
        <v>42426</v>
      </c>
      <c r="E29" s="17"/>
      <c r="F29" s="17"/>
      <c r="G29" s="1">
        <f t="shared" si="0"/>
        <v>-30</v>
      </c>
      <c r="H29" s="16">
        <f t="shared" si="1"/>
        <v>-68.7</v>
      </c>
    </row>
    <row r="30" spans="1:8" ht="15">
      <c r="A30" s="28" t="s">
        <v>44</v>
      </c>
      <c r="B30" s="16">
        <v>383.97</v>
      </c>
      <c r="C30" s="17">
        <v>42456</v>
      </c>
      <c r="D30" s="17">
        <v>42426</v>
      </c>
      <c r="E30" s="17"/>
      <c r="F30" s="17"/>
      <c r="G30" s="1">
        <f t="shared" si="0"/>
        <v>-30</v>
      </c>
      <c r="H30" s="16">
        <f t="shared" si="1"/>
        <v>-11519.1</v>
      </c>
    </row>
    <row r="31" spans="1:8" ht="15">
      <c r="A31" s="28" t="s">
        <v>45</v>
      </c>
      <c r="B31" s="16">
        <v>155</v>
      </c>
      <c r="C31" s="17">
        <v>42456</v>
      </c>
      <c r="D31" s="17">
        <v>42426</v>
      </c>
      <c r="E31" s="17"/>
      <c r="F31" s="17"/>
      <c r="G31" s="1">
        <f t="shared" si="0"/>
        <v>-30</v>
      </c>
      <c r="H31" s="16">
        <f t="shared" si="1"/>
        <v>-4650</v>
      </c>
    </row>
    <row r="32" spans="1:8" ht="15">
      <c r="A32" s="28" t="s">
        <v>46</v>
      </c>
      <c r="B32" s="16">
        <v>460</v>
      </c>
      <c r="C32" s="17">
        <v>42456</v>
      </c>
      <c r="D32" s="17">
        <v>42426</v>
      </c>
      <c r="E32" s="17"/>
      <c r="F32" s="17"/>
      <c r="G32" s="1">
        <f t="shared" si="0"/>
        <v>-30</v>
      </c>
      <c r="H32" s="16">
        <f t="shared" si="1"/>
        <v>-13800</v>
      </c>
    </row>
    <row r="33" spans="1:8" ht="15">
      <c r="A33" s="28" t="s">
        <v>47</v>
      </c>
      <c r="B33" s="16">
        <v>560</v>
      </c>
      <c r="C33" s="17">
        <v>42457</v>
      </c>
      <c r="D33" s="17">
        <v>42427</v>
      </c>
      <c r="E33" s="17"/>
      <c r="F33" s="17"/>
      <c r="G33" s="1">
        <f t="shared" si="0"/>
        <v>-30</v>
      </c>
      <c r="H33" s="16">
        <f t="shared" si="1"/>
        <v>-16800</v>
      </c>
    </row>
    <row r="34" spans="1:8" ht="15">
      <c r="A34" s="28" t="s">
        <v>48</v>
      </c>
      <c r="B34" s="16">
        <v>9196</v>
      </c>
      <c r="C34" s="17">
        <v>42459</v>
      </c>
      <c r="D34" s="17">
        <v>42429</v>
      </c>
      <c r="E34" s="17"/>
      <c r="F34" s="17"/>
      <c r="G34" s="1">
        <f t="shared" si="0"/>
        <v>-30</v>
      </c>
      <c r="H34" s="16">
        <f t="shared" si="1"/>
        <v>-275880</v>
      </c>
    </row>
    <row r="35" spans="1:8" ht="15">
      <c r="A35" s="28" t="s">
        <v>49</v>
      </c>
      <c r="B35" s="16">
        <v>8360</v>
      </c>
      <c r="C35" s="17">
        <v>42459</v>
      </c>
      <c r="D35" s="17">
        <v>42429</v>
      </c>
      <c r="E35" s="17"/>
      <c r="F35" s="17"/>
      <c r="G35" s="1">
        <f t="shared" si="0"/>
        <v>-30</v>
      </c>
      <c r="H35" s="16">
        <f t="shared" si="1"/>
        <v>-250800</v>
      </c>
    </row>
    <row r="36" spans="1:8" ht="15">
      <c r="A36" s="28" t="s">
        <v>50</v>
      </c>
      <c r="B36" s="16">
        <v>1056.96</v>
      </c>
      <c r="C36" s="17">
        <v>42467</v>
      </c>
      <c r="D36" s="17">
        <v>42437</v>
      </c>
      <c r="E36" s="17"/>
      <c r="F36" s="17"/>
      <c r="G36" s="1">
        <f t="shared" si="0"/>
        <v>-30</v>
      </c>
      <c r="H36" s="16">
        <f t="shared" si="1"/>
        <v>-31708.800000000003</v>
      </c>
    </row>
    <row r="37" spans="1:8" ht="15">
      <c r="A37" s="28" t="s">
        <v>51</v>
      </c>
      <c r="B37" s="16">
        <v>2780</v>
      </c>
      <c r="C37" s="17">
        <v>42467</v>
      </c>
      <c r="D37" s="17">
        <v>42437</v>
      </c>
      <c r="E37" s="17"/>
      <c r="F37" s="17"/>
      <c r="G37" s="1">
        <f t="shared" si="0"/>
        <v>-30</v>
      </c>
      <c r="H37" s="16">
        <f t="shared" si="1"/>
        <v>-83400</v>
      </c>
    </row>
    <row r="38" spans="1:8" ht="15">
      <c r="A38" s="28" t="s">
        <v>52</v>
      </c>
      <c r="B38" s="16">
        <v>82.4</v>
      </c>
      <c r="C38" s="17">
        <v>42467</v>
      </c>
      <c r="D38" s="17">
        <v>42437</v>
      </c>
      <c r="E38" s="17"/>
      <c r="F38" s="17"/>
      <c r="G38" s="1">
        <f t="shared" si="0"/>
        <v>-30</v>
      </c>
      <c r="H38" s="16">
        <f t="shared" si="1"/>
        <v>-2472</v>
      </c>
    </row>
    <row r="39" spans="1:8" ht="15">
      <c r="A39" s="28" t="s">
        <v>53</v>
      </c>
      <c r="B39" s="16">
        <v>60</v>
      </c>
      <c r="C39" s="17">
        <v>42467</v>
      </c>
      <c r="D39" s="17">
        <v>42437</v>
      </c>
      <c r="E39" s="17"/>
      <c r="F39" s="17"/>
      <c r="G39" s="1">
        <f t="shared" si="0"/>
        <v>-30</v>
      </c>
      <c r="H39" s="16">
        <f t="shared" si="1"/>
        <v>-1800</v>
      </c>
    </row>
    <row r="40" spans="1:8" ht="15">
      <c r="A40" s="28" t="s">
        <v>54</v>
      </c>
      <c r="B40" s="16">
        <v>102.4</v>
      </c>
      <c r="C40" s="17">
        <v>42467</v>
      </c>
      <c r="D40" s="17">
        <v>42437</v>
      </c>
      <c r="E40" s="17"/>
      <c r="F40" s="17"/>
      <c r="G40" s="1">
        <f t="shared" si="0"/>
        <v>-30</v>
      </c>
      <c r="H40" s="16">
        <f t="shared" si="1"/>
        <v>-3072</v>
      </c>
    </row>
    <row r="41" spans="1:8" ht="15">
      <c r="A41" s="28" t="s">
        <v>55</v>
      </c>
      <c r="B41" s="16">
        <v>49.57</v>
      </c>
      <c r="C41" s="17">
        <v>42467</v>
      </c>
      <c r="D41" s="17">
        <v>42437</v>
      </c>
      <c r="E41" s="17"/>
      <c r="F41" s="17"/>
      <c r="G41" s="1">
        <f t="shared" si="0"/>
        <v>-30</v>
      </c>
      <c r="H41" s="16">
        <f t="shared" si="1"/>
        <v>-1487.1</v>
      </c>
    </row>
    <row r="42" spans="1:8" ht="15">
      <c r="A42" s="28" t="s">
        <v>56</v>
      </c>
      <c r="B42" s="16">
        <v>198</v>
      </c>
      <c r="C42" s="17">
        <v>42467</v>
      </c>
      <c r="D42" s="17">
        <v>42437</v>
      </c>
      <c r="E42" s="17"/>
      <c r="F42" s="17"/>
      <c r="G42" s="1">
        <f t="shared" si="0"/>
        <v>-30</v>
      </c>
      <c r="H42" s="16">
        <f t="shared" si="1"/>
        <v>-5940</v>
      </c>
    </row>
    <row r="43" spans="1:8" ht="15">
      <c r="A43" s="28" t="s">
        <v>57</v>
      </c>
      <c r="B43" s="16">
        <v>474</v>
      </c>
      <c r="C43" s="17">
        <v>42467</v>
      </c>
      <c r="D43" s="17">
        <v>42437</v>
      </c>
      <c r="E43" s="17"/>
      <c r="F43" s="17"/>
      <c r="G43" s="1">
        <f t="shared" si="0"/>
        <v>-30</v>
      </c>
      <c r="H43" s="16">
        <f t="shared" si="1"/>
        <v>-14220</v>
      </c>
    </row>
    <row r="44" spans="1:8" ht="15">
      <c r="A44" s="28" t="s">
        <v>58</v>
      </c>
      <c r="B44" s="16">
        <v>6826.25</v>
      </c>
      <c r="C44" s="17">
        <v>42467</v>
      </c>
      <c r="D44" s="17">
        <v>42437</v>
      </c>
      <c r="E44" s="17"/>
      <c r="F44" s="17"/>
      <c r="G44" s="1">
        <f t="shared" si="0"/>
        <v>-30</v>
      </c>
      <c r="H44" s="16">
        <f t="shared" si="1"/>
        <v>-204787.5</v>
      </c>
    </row>
    <row r="45" spans="1:8" ht="15">
      <c r="A45" s="28" t="s">
        <v>59</v>
      </c>
      <c r="B45" s="16">
        <v>176.57</v>
      </c>
      <c r="C45" s="17">
        <v>42470</v>
      </c>
      <c r="D45" s="17">
        <v>42440</v>
      </c>
      <c r="E45" s="17"/>
      <c r="F45" s="17"/>
      <c r="G45" s="1">
        <f t="shared" si="0"/>
        <v>-30</v>
      </c>
      <c r="H45" s="16">
        <f t="shared" si="1"/>
        <v>-5297.099999999999</v>
      </c>
    </row>
    <row r="46" spans="1:8" ht="15">
      <c r="A46" s="28" t="s">
        <v>60</v>
      </c>
      <c r="B46" s="16">
        <v>380</v>
      </c>
      <c r="C46" s="17">
        <v>42470</v>
      </c>
      <c r="D46" s="17">
        <v>42440</v>
      </c>
      <c r="E46" s="17"/>
      <c r="F46" s="17"/>
      <c r="G46" s="1">
        <f t="shared" si="0"/>
        <v>-30</v>
      </c>
      <c r="H46" s="16">
        <f t="shared" si="1"/>
        <v>-11400</v>
      </c>
    </row>
    <row r="47" spans="1:8" ht="15">
      <c r="A47" s="28" t="s">
        <v>61</v>
      </c>
      <c r="B47" s="16">
        <v>472.89</v>
      </c>
      <c r="C47" s="17">
        <v>42470</v>
      </c>
      <c r="D47" s="17">
        <v>42440</v>
      </c>
      <c r="E47" s="17"/>
      <c r="F47" s="17"/>
      <c r="G47" s="1">
        <f t="shared" si="0"/>
        <v>-30</v>
      </c>
      <c r="H47" s="16">
        <f t="shared" si="1"/>
        <v>-14186.699999999999</v>
      </c>
    </row>
    <row r="48" spans="1:8" ht="15">
      <c r="A48" s="28" t="s">
        <v>62</v>
      </c>
      <c r="B48" s="16">
        <v>700</v>
      </c>
      <c r="C48" s="17">
        <v>42470</v>
      </c>
      <c r="D48" s="17">
        <v>42440</v>
      </c>
      <c r="E48" s="17"/>
      <c r="F48" s="17"/>
      <c r="G48" s="1">
        <f t="shared" si="0"/>
        <v>-30</v>
      </c>
      <c r="H48" s="16">
        <f t="shared" si="1"/>
        <v>-21000</v>
      </c>
    </row>
    <row r="49" spans="1:8" ht="15">
      <c r="A49" s="28" t="s">
        <v>63</v>
      </c>
      <c r="B49" s="16">
        <v>550</v>
      </c>
      <c r="C49" s="17">
        <v>42470</v>
      </c>
      <c r="D49" s="17">
        <v>42440</v>
      </c>
      <c r="E49" s="17"/>
      <c r="F49" s="17"/>
      <c r="G49" s="1">
        <f t="shared" si="0"/>
        <v>-30</v>
      </c>
      <c r="H49" s="16">
        <f t="shared" si="1"/>
        <v>-16500</v>
      </c>
    </row>
    <row r="50" spans="1:8" ht="15">
      <c r="A50" s="28" t="s">
        <v>64</v>
      </c>
      <c r="B50" s="16">
        <v>11475</v>
      </c>
      <c r="C50" s="17">
        <v>42470</v>
      </c>
      <c r="D50" s="17">
        <v>42440</v>
      </c>
      <c r="E50" s="17"/>
      <c r="F50" s="17"/>
      <c r="G50" s="1">
        <f t="shared" si="0"/>
        <v>-30</v>
      </c>
      <c r="H50" s="16">
        <f t="shared" si="1"/>
        <v>-344250</v>
      </c>
    </row>
    <row r="51" spans="1:8" ht="15">
      <c r="A51" s="28" t="s">
        <v>65</v>
      </c>
      <c r="B51" s="16">
        <v>220</v>
      </c>
      <c r="C51" s="17">
        <v>42474</v>
      </c>
      <c r="D51" s="17">
        <v>42446</v>
      </c>
      <c r="E51" s="17"/>
      <c r="F51" s="17"/>
      <c r="G51" s="1">
        <f t="shared" si="0"/>
        <v>-28</v>
      </c>
      <c r="H51" s="16">
        <f t="shared" si="1"/>
        <v>-6160</v>
      </c>
    </row>
    <row r="52" spans="1:8" ht="15">
      <c r="A52" s="28" t="s">
        <v>66</v>
      </c>
      <c r="B52" s="16">
        <v>1050.74</v>
      </c>
      <c r="C52" s="17">
        <v>42476</v>
      </c>
      <c r="D52" s="17">
        <v>42446</v>
      </c>
      <c r="E52" s="17"/>
      <c r="F52" s="17"/>
      <c r="G52" s="1">
        <f t="shared" si="0"/>
        <v>-30</v>
      </c>
      <c r="H52" s="16">
        <f t="shared" si="1"/>
        <v>-31522.2</v>
      </c>
    </row>
    <row r="53" spans="1:8" ht="15">
      <c r="A53" s="28" t="s">
        <v>67</v>
      </c>
      <c r="B53" s="16">
        <v>540</v>
      </c>
      <c r="C53" s="17">
        <v>42476</v>
      </c>
      <c r="D53" s="17">
        <v>42446</v>
      </c>
      <c r="E53" s="17"/>
      <c r="F53" s="17"/>
      <c r="G53" s="1">
        <f t="shared" si="0"/>
        <v>-30</v>
      </c>
      <c r="H53" s="16">
        <f t="shared" si="1"/>
        <v>-16200</v>
      </c>
    </row>
    <row r="54" spans="1:8" ht="15">
      <c r="A54" s="28" t="s">
        <v>68</v>
      </c>
      <c r="B54" s="16">
        <v>280</v>
      </c>
      <c r="C54" s="17">
        <v>42476</v>
      </c>
      <c r="D54" s="17">
        <v>42446</v>
      </c>
      <c r="E54" s="17"/>
      <c r="F54" s="17"/>
      <c r="G54" s="1">
        <f t="shared" si="0"/>
        <v>-30</v>
      </c>
      <c r="H54" s="16">
        <f t="shared" si="1"/>
        <v>-8400</v>
      </c>
    </row>
    <row r="55" spans="1:8" ht="15">
      <c r="A55" s="28" t="s">
        <v>69</v>
      </c>
      <c r="B55" s="16">
        <v>1160</v>
      </c>
      <c r="C55" s="17">
        <v>42476</v>
      </c>
      <c r="D55" s="17">
        <v>42446</v>
      </c>
      <c r="E55" s="17"/>
      <c r="F55" s="17"/>
      <c r="G55" s="1">
        <f t="shared" si="0"/>
        <v>-30</v>
      </c>
      <c r="H55" s="16">
        <f t="shared" si="1"/>
        <v>-34800</v>
      </c>
    </row>
    <row r="56" spans="1:8" ht="15">
      <c r="A56" s="28" t="s">
        <v>70</v>
      </c>
      <c r="B56" s="16">
        <v>153</v>
      </c>
      <c r="C56" s="17">
        <v>42476</v>
      </c>
      <c r="D56" s="17">
        <v>42446</v>
      </c>
      <c r="E56" s="17"/>
      <c r="F56" s="17"/>
      <c r="G56" s="1">
        <f t="shared" si="0"/>
        <v>-30</v>
      </c>
      <c r="H56" s="16">
        <f t="shared" si="1"/>
        <v>-4590</v>
      </c>
    </row>
    <row r="57" spans="1:8" ht="15">
      <c r="A57" s="28" t="s">
        <v>71</v>
      </c>
      <c r="B57" s="16">
        <v>99</v>
      </c>
      <c r="C57" s="17">
        <v>42476</v>
      </c>
      <c r="D57" s="17">
        <v>42446</v>
      </c>
      <c r="E57" s="17"/>
      <c r="F57" s="17"/>
      <c r="G57" s="1">
        <f t="shared" si="0"/>
        <v>-30</v>
      </c>
      <c r="H57" s="16">
        <f t="shared" si="1"/>
        <v>-2970</v>
      </c>
    </row>
    <row r="58" spans="1:8" ht="15">
      <c r="A58" s="28" t="s">
        <v>72</v>
      </c>
      <c r="B58" s="16">
        <v>87.2</v>
      </c>
      <c r="C58" s="17">
        <v>42476</v>
      </c>
      <c r="D58" s="17">
        <v>42446</v>
      </c>
      <c r="E58" s="17"/>
      <c r="F58" s="17"/>
      <c r="G58" s="1">
        <f t="shared" si="0"/>
        <v>-30</v>
      </c>
      <c r="H58" s="16">
        <f t="shared" si="1"/>
        <v>-2616</v>
      </c>
    </row>
    <row r="59" spans="1:8" ht="15">
      <c r="A59" s="28" t="s">
        <v>73</v>
      </c>
      <c r="B59" s="16">
        <v>4345.36</v>
      </c>
      <c r="C59" s="17">
        <v>42476</v>
      </c>
      <c r="D59" s="17">
        <v>42446</v>
      </c>
      <c r="E59" s="17"/>
      <c r="F59" s="17"/>
      <c r="G59" s="1">
        <f t="shared" si="0"/>
        <v>-30</v>
      </c>
      <c r="H59" s="16">
        <f t="shared" si="1"/>
        <v>-130360.79999999999</v>
      </c>
    </row>
    <row r="60" spans="1:8" ht="15">
      <c r="A60" s="28" t="s">
        <v>74</v>
      </c>
      <c r="B60" s="16">
        <v>183.01</v>
      </c>
      <c r="C60" s="17">
        <v>42480</v>
      </c>
      <c r="D60" s="17">
        <v>42450</v>
      </c>
      <c r="E60" s="17"/>
      <c r="F60" s="17"/>
      <c r="G60" s="1">
        <f t="shared" si="0"/>
        <v>-30</v>
      </c>
      <c r="H60" s="16">
        <f t="shared" si="1"/>
        <v>-5490.299999999999</v>
      </c>
    </row>
    <row r="61" spans="1:8" ht="15">
      <c r="A61" s="28" t="s">
        <v>75</v>
      </c>
      <c r="B61" s="16">
        <v>180</v>
      </c>
      <c r="C61" s="17">
        <v>42480</v>
      </c>
      <c r="D61" s="17">
        <v>42450</v>
      </c>
      <c r="E61" s="17"/>
      <c r="F61" s="17"/>
      <c r="G61" s="1">
        <f t="shared" si="0"/>
        <v>-30</v>
      </c>
      <c r="H61" s="16">
        <f t="shared" si="1"/>
        <v>-5400</v>
      </c>
    </row>
    <row r="62" spans="1:8" ht="15">
      <c r="A62" s="28" t="s">
        <v>76</v>
      </c>
      <c r="B62" s="16">
        <v>252.3</v>
      </c>
      <c r="C62" s="17">
        <v>42480</v>
      </c>
      <c r="D62" s="17">
        <v>42450</v>
      </c>
      <c r="E62" s="17"/>
      <c r="F62" s="17"/>
      <c r="G62" s="1">
        <f t="shared" si="0"/>
        <v>-30</v>
      </c>
      <c r="H62" s="16">
        <f t="shared" si="1"/>
        <v>-7569</v>
      </c>
    </row>
    <row r="63" spans="1:8" ht="15">
      <c r="A63" s="28" t="s">
        <v>77</v>
      </c>
      <c r="B63" s="16">
        <v>98.82</v>
      </c>
      <c r="C63" s="17">
        <v>42481</v>
      </c>
      <c r="D63" s="17">
        <v>42451</v>
      </c>
      <c r="E63" s="17"/>
      <c r="F63" s="17"/>
      <c r="G63" s="1">
        <f t="shared" si="0"/>
        <v>-30</v>
      </c>
      <c r="H63" s="16">
        <f t="shared" si="1"/>
        <v>-2964.6</v>
      </c>
    </row>
    <row r="64" spans="1:8" ht="15">
      <c r="A64" s="28" t="s">
        <v>78</v>
      </c>
      <c r="B64" s="16">
        <v>22.42</v>
      </c>
      <c r="C64" s="17">
        <v>42482</v>
      </c>
      <c r="D64" s="17">
        <v>42452</v>
      </c>
      <c r="E64" s="17"/>
      <c r="F64" s="17"/>
      <c r="G64" s="1">
        <f t="shared" si="0"/>
        <v>-30</v>
      </c>
      <c r="H64" s="16">
        <f t="shared" si="1"/>
        <v>-672.6</v>
      </c>
    </row>
    <row r="65" spans="1:8" ht="15">
      <c r="A65" s="28" t="s">
        <v>79</v>
      </c>
      <c r="B65" s="16">
        <v>14560</v>
      </c>
      <c r="C65" s="17">
        <v>42483</v>
      </c>
      <c r="D65" s="17">
        <v>42453</v>
      </c>
      <c r="E65" s="17"/>
      <c r="F65" s="17"/>
      <c r="G65" s="1">
        <f t="shared" si="0"/>
        <v>-30</v>
      </c>
      <c r="H65" s="16">
        <f t="shared" si="1"/>
        <v>-436800</v>
      </c>
    </row>
    <row r="66" spans="1:8" ht="15">
      <c r="A66" s="28" t="s">
        <v>80</v>
      </c>
      <c r="B66" s="16">
        <v>8706.5</v>
      </c>
      <c r="C66" s="17">
        <v>42483</v>
      </c>
      <c r="D66" s="17">
        <v>42453</v>
      </c>
      <c r="E66" s="17"/>
      <c r="F66" s="17"/>
      <c r="G66" s="1">
        <f t="shared" si="0"/>
        <v>-30</v>
      </c>
      <c r="H66" s="16">
        <f t="shared" si="1"/>
        <v>-261195</v>
      </c>
    </row>
    <row r="67" spans="1:8" ht="15">
      <c r="A67" s="28" t="s">
        <v>81</v>
      </c>
      <c r="B67" s="16">
        <v>9370</v>
      </c>
      <c r="C67" s="17">
        <v>42483</v>
      </c>
      <c r="D67" s="17">
        <v>42453</v>
      </c>
      <c r="E67" s="17"/>
      <c r="F67" s="17"/>
      <c r="G67" s="1">
        <f t="shared" si="0"/>
        <v>-30</v>
      </c>
      <c r="H67" s="16">
        <f t="shared" si="1"/>
        <v>-281100</v>
      </c>
    </row>
    <row r="68" spans="1:8" ht="15">
      <c r="A68" s="28" t="s">
        <v>82</v>
      </c>
      <c r="B68" s="16">
        <v>140</v>
      </c>
      <c r="C68" s="17">
        <v>42483</v>
      </c>
      <c r="D68" s="17">
        <v>42453</v>
      </c>
      <c r="E68" s="17"/>
      <c r="F68" s="17"/>
      <c r="G68" s="1">
        <f t="shared" si="0"/>
        <v>-30</v>
      </c>
      <c r="H68" s="16">
        <f t="shared" si="1"/>
        <v>-4200</v>
      </c>
    </row>
    <row r="69" spans="1:8" ht="15">
      <c r="A69" s="28" t="s">
        <v>83</v>
      </c>
      <c r="B69" s="16">
        <v>250</v>
      </c>
      <c r="C69" s="17">
        <v>42489</v>
      </c>
      <c r="D69" s="17">
        <v>42459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-7500</v>
      </c>
    </row>
    <row r="70" spans="1:8" ht="15">
      <c r="A70" s="28" t="s">
        <v>84</v>
      </c>
      <c r="B70" s="16">
        <v>220</v>
      </c>
      <c r="C70" s="17">
        <v>42489</v>
      </c>
      <c r="D70" s="17">
        <v>42459</v>
      </c>
      <c r="E70" s="17"/>
      <c r="F70" s="17"/>
      <c r="G70" s="1">
        <f t="shared" si="2"/>
        <v>-30</v>
      </c>
      <c r="H70" s="16">
        <f t="shared" si="3"/>
        <v>-6600</v>
      </c>
    </row>
    <row r="71" spans="1:8" ht="15">
      <c r="A71" s="28" t="s">
        <v>85</v>
      </c>
      <c r="B71" s="16">
        <v>910</v>
      </c>
      <c r="C71" s="17">
        <v>42489</v>
      </c>
      <c r="D71" s="17">
        <v>42459</v>
      </c>
      <c r="E71" s="17"/>
      <c r="F71" s="17"/>
      <c r="G71" s="1">
        <f t="shared" si="2"/>
        <v>-30</v>
      </c>
      <c r="H71" s="16">
        <f t="shared" si="3"/>
        <v>-27300</v>
      </c>
    </row>
    <row r="72" spans="1:8" ht="15">
      <c r="A72" s="28" t="s">
        <v>86</v>
      </c>
      <c r="B72" s="16">
        <v>7524</v>
      </c>
      <c r="C72" s="17">
        <v>42489</v>
      </c>
      <c r="D72" s="17">
        <v>42459</v>
      </c>
      <c r="E72" s="17"/>
      <c r="F72" s="17"/>
      <c r="G72" s="1">
        <f t="shared" si="2"/>
        <v>-30</v>
      </c>
      <c r="H72" s="16">
        <f t="shared" si="3"/>
        <v>-225720</v>
      </c>
    </row>
    <row r="73" spans="1:8" ht="15">
      <c r="A73" s="28" t="s">
        <v>87</v>
      </c>
      <c r="B73" s="16">
        <v>43.7</v>
      </c>
      <c r="C73" s="17">
        <v>42489</v>
      </c>
      <c r="D73" s="17">
        <v>42459</v>
      </c>
      <c r="E73" s="17"/>
      <c r="F73" s="17"/>
      <c r="G73" s="1">
        <f t="shared" si="2"/>
        <v>-30</v>
      </c>
      <c r="H73" s="16">
        <f t="shared" si="3"/>
        <v>-1311</v>
      </c>
    </row>
    <row r="74" spans="1:8" ht="15">
      <c r="A74" s="28" t="s">
        <v>88</v>
      </c>
      <c r="B74" s="16">
        <v>685</v>
      </c>
      <c r="C74" s="17">
        <v>42489</v>
      </c>
      <c r="D74" s="17">
        <v>42459</v>
      </c>
      <c r="E74" s="17"/>
      <c r="F74" s="17"/>
      <c r="G74" s="1">
        <f t="shared" si="2"/>
        <v>-30</v>
      </c>
      <c r="H74" s="16">
        <f t="shared" si="3"/>
        <v>-20550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113719.31999999998</v>
      </c>
      <c r="C1">
        <f>COUNTA(A4:A203)</f>
        <v>55</v>
      </c>
      <c r="G1" s="20">
        <f>IF(B1&lt;&gt;0,H1/B1,0)</f>
        <v>-30.000000000000007</v>
      </c>
      <c r="H1" s="19">
        <f>SUM(H4:H195)</f>
        <v>-3411579.6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89</v>
      </c>
      <c r="B4" s="16">
        <v>8706.63</v>
      </c>
      <c r="C4" s="17">
        <v>42492</v>
      </c>
      <c r="D4" s="17">
        <v>42462</v>
      </c>
      <c r="E4" s="17"/>
      <c r="F4" s="17"/>
      <c r="G4" s="1">
        <f>D4-C4-(F4-E4)</f>
        <v>-30</v>
      </c>
      <c r="H4" s="16">
        <f>B4*G4</f>
        <v>-261198.89999999997</v>
      </c>
    </row>
    <row r="5" spans="1:8" ht="15">
      <c r="A5" s="28" t="s">
        <v>90</v>
      </c>
      <c r="B5" s="16">
        <v>11475</v>
      </c>
      <c r="C5" s="17">
        <v>42492</v>
      </c>
      <c r="D5" s="17">
        <v>42462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-344250</v>
      </c>
    </row>
    <row r="6" spans="1:8" ht="15">
      <c r="A6" s="28" t="s">
        <v>91</v>
      </c>
      <c r="B6" s="16">
        <v>620</v>
      </c>
      <c r="C6" s="17">
        <v>42492</v>
      </c>
      <c r="D6" s="17">
        <v>42462</v>
      </c>
      <c r="E6" s="17"/>
      <c r="F6" s="17"/>
      <c r="G6" s="1">
        <f t="shared" si="0"/>
        <v>-30</v>
      </c>
      <c r="H6" s="16">
        <f t="shared" si="1"/>
        <v>-18600</v>
      </c>
    </row>
    <row r="7" spans="1:8" ht="15">
      <c r="A7" s="28" t="s">
        <v>92</v>
      </c>
      <c r="B7" s="16">
        <v>641</v>
      </c>
      <c r="C7" s="17">
        <v>42495</v>
      </c>
      <c r="D7" s="17">
        <v>42465</v>
      </c>
      <c r="E7" s="17"/>
      <c r="F7" s="17"/>
      <c r="G7" s="1">
        <f t="shared" si="0"/>
        <v>-30</v>
      </c>
      <c r="H7" s="16">
        <f t="shared" si="1"/>
        <v>-19230</v>
      </c>
    </row>
    <row r="8" spans="1:8" ht="15">
      <c r="A8" s="28" t="s">
        <v>93</v>
      </c>
      <c r="B8" s="16">
        <v>130</v>
      </c>
      <c r="C8" s="17">
        <v>42497</v>
      </c>
      <c r="D8" s="17">
        <v>42467</v>
      </c>
      <c r="E8" s="17"/>
      <c r="F8" s="17"/>
      <c r="G8" s="1">
        <f t="shared" si="0"/>
        <v>-30</v>
      </c>
      <c r="H8" s="16">
        <f t="shared" si="1"/>
        <v>-3900</v>
      </c>
    </row>
    <row r="9" spans="1:8" ht="15">
      <c r="A9" s="28" t="s">
        <v>94</v>
      </c>
      <c r="B9" s="16">
        <v>450</v>
      </c>
      <c r="C9" s="17">
        <v>42497</v>
      </c>
      <c r="D9" s="17">
        <v>42467</v>
      </c>
      <c r="E9" s="17"/>
      <c r="F9" s="17"/>
      <c r="G9" s="1">
        <f t="shared" si="0"/>
        <v>-30</v>
      </c>
      <c r="H9" s="16">
        <f t="shared" si="1"/>
        <v>-13500</v>
      </c>
    </row>
    <row r="10" spans="1:8" ht="15">
      <c r="A10" s="28" t="s">
        <v>95</v>
      </c>
      <c r="B10" s="16">
        <v>7524</v>
      </c>
      <c r="C10" s="17">
        <v>42497</v>
      </c>
      <c r="D10" s="17">
        <v>42467</v>
      </c>
      <c r="E10" s="17"/>
      <c r="F10" s="17"/>
      <c r="G10" s="1">
        <f t="shared" si="0"/>
        <v>-30</v>
      </c>
      <c r="H10" s="16">
        <f t="shared" si="1"/>
        <v>-225720</v>
      </c>
    </row>
    <row r="11" spans="1:8" ht="15">
      <c r="A11" s="28" t="s">
        <v>96</v>
      </c>
      <c r="B11" s="16">
        <v>9196</v>
      </c>
      <c r="C11" s="17">
        <v>42497</v>
      </c>
      <c r="D11" s="17">
        <v>42467</v>
      </c>
      <c r="E11" s="17"/>
      <c r="F11" s="17"/>
      <c r="G11" s="1">
        <f t="shared" si="0"/>
        <v>-30</v>
      </c>
      <c r="H11" s="16">
        <f t="shared" si="1"/>
        <v>-275880</v>
      </c>
    </row>
    <row r="12" spans="1:8" ht="15">
      <c r="A12" s="28" t="s">
        <v>97</v>
      </c>
      <c r="B12" s="16">
        <v>9196</v>
      </c>
      <c r="C12" s="17">
        <v>42504</v>
      </c>
      <c r="D12" s="17">
        <v>42474</v>
      </c>
      <c r="E12" s="17"/>
      <c r="F12" s="17"/>
      <c r="G12" s="1">
        <f t="shared" si="0"/>
        <v>-30</v>
      </c>
      <c r="H12" s="16">
        <f t="shared" si="1"/>
        <v>-275880</v>
      </c>
    </row>
    <row r="13" spans="1:8" ht="15">
      <c r="A13" s="28" t="s">
        <v>98</v>
      </c>
      <c r="B13" s="16">
        <v>9369.94</v>
      </c>
      <c r="C13" s="17">
        <v>42504</v>
      </c>
      <c r="D13" s="17">
        <v>42474</v>
      </c>
      <c r="E13" s="17"/>
      <c r="F13" s="17"/>
      <c r="G13" s="1">
        <f t="shared" si="0"/>
        <v>-30</v>
      </c>
      <c r="H13" s="16">
        <f t="shared" si="1"/>
        <v>-281098.2</v>
      </c>
    </row>
    <row r="14" spans="1:8" ht="15">
      <c r="A14" s="28" t="s">
        <v>99</v>
      </c>
      <c r="B14" s="16">
        <v>1625.12</v>
      </c>
      <c r="C14" s="17">
        <v>42504</v>
      </c>
      <c r="D14" s="17">
        <v>42474</v>
      </c>
      <c r="E14" s="17"/>
      <c r="F14" s="17"/>
      <c r="G14" s="1">
        <f t="shared" si="0"/>
        <v>-30</v>
      </c>
      <c r="H14" s="16">
        <f t="shared" si="1"/>
        <v>-48753.6</v>
      </c>
    </row>
    <row r="15" spans="1:8" ht="15">
      <c r="A15" s="28" t="s">
        <v>100</v>
      </c>
      <c r="B15" s="16">
        <v>4345.36</v>
      </c>
      <c r="C15" s="17">
        <v>42504</v>
      </c>
      <c r="D15" s="17">
        <v>42474</v>
      </c>
      <c r="E15" s="17"/>
      <c r="F15" s="17"/>
      <c r="G15" s="1">
        <f t="shared" si="0"/>
        <v>-30</v>
      </c>
      <c r="H15" s="16">
        <f t="shared" si="1"/>
        <v>-130360.79999999999</v>
      </c>
    </row>
    <row r="16" spans="1:8" ht="15">
      <c r="A16" s="28" t="s">
        <v>101</v>
      </c>
      <c r="B16" s="16">
        <v>87.2</v>
      </c>
      <c r="C16" s="17">
        <v>42504</v>
      </c>
      <c r="D16" s="17">
        <v>42474</v>
      </c>
      <c r="E16" s="17"/>
      <c r="F16" s="17"/>
      <c r="G16" s="1">
        <f t="shared" si="0"/>
        <v>-30</v>
      </c>
      <c r="H16" s="16">
        <f t="shared" si="1"/>
        <v>-2616</v>
      </c>
    </row>
    <row r="17" spans="1:8" ht="15">
      <c r="A17" s="28" t="s">
        <v>102</v>
      </c>
      <c r="B17" s="16">
        <v>1625.12</v>
      </c>
      <c r="C17" s="17">
        <v>42504</v>
      </c>
      <c r="D17" s="17">
        <v>42474</v>
      </c>
      <c r="E17" s="17"/>
      <c r="F17" s="17"/>
      <c r="G17" s="1">
        <f t="shared" si="0"/>
        <v>-30</v>
      </c>
      <c r="H17" s="16">
        <f t="shared" si="1"/>
        <v>-48753.6</v>
      </c>
    </row>
    <row r="18" spans="1:8" ht="15">
      <c r="A18" s="28" t="s">
        <v>103</v>
      </c>
      <c r="B18" s="16">
        <v>260</v>
      </c>
      <c r="C18" s="17">
        <v>42504</v>
      </c>
      <c r="D18" s="17">
        <v>42474</v>
      </c>
      <c r="E18" s="17"/>
      <c r="F18" s="17"/>
      <c r="G18" s="1">
        <f t="shared" si="0"/>
        <v>-30</v>
      </c>
      <c r="H18" s="16">
        <f t="shared" si="1"/>
        <v>-7800</v>
      </c>
    </row>
    <row r="19" spans="1:8" ht="15">
      <c r="A19" s="28" t="s">
        <v>104</v>
      </c>
      <c r="B19" s="16">
        <v>7734</v>
      </c>
      <c r="C19" s="17">
        <v>42505</v>
      </c>
      <c r="D19" s="17">
        <v>42475</v>
      </c>
      <c r="E19" s="17"/>
      <c r="F19" s="17"/>
      <c r="G19" s="1">
        <f t="shared" si="0"/>
        <v>-30</v>
      </c>
      <c r="H19" s="16">
        <f t="shared" si="1"/>
        <v>-232020</v>
      </c>
    </row>
    <row r="20" spans="1:8" ht="15">
      <c r="A20" s="28" t="s">
        <v>87</v>
      </c>
      <c r="B20" s="16">
        <v>0</v>
      </c>
      <c r="C20" s="17">
        <v>42489</v>
      </c>
      <c r="D20" s="17">
        <v>42481</v>
      </c>
      <c r="E20" s="17"/>
      <c r="F20" s="17"/>
      <c r="G20" s="1">
        <f t="shared" si="0"/>
        <v>-8</v>
      </c>
      <c r="H20" s="16">
        <f t="shared" si="1"/>
        <v>0</v>
      </c>
    </row>
    <row r="21" spans="1:8" ht="15">
      <c r="A21" s="28" t="s">
        <v>71</v>
      </c>
      <c r="B21" s="16">
        <v>0</v>
      </c>
      <c r="C21" s="17">
        <v>42476</v>
      </c>
      <c r="D21" s="17">
        <v>42481</v>
      </c>
      <c r="E21" s="17"/>
      <c r="F21" s="17"/>
      <c r="G21" s="1">
        <f t="shared" si="0"/>
        <v>5</v>
      </c>
      <c r="H21" s="16">
        <f t="shared" si="1"/>
        <v>0</v>
      </c>
    </row>
    <row r="22" spans="1:8" ht="15">
      <c r="A22" s="28" t="s">
        <v>105</v>
      </c>
      <c r="B22" s="16">
        <v>1075</v>
      </c>
      <c r="C22" s="17">
        <v>42511</v>
      </c>
      <c r="D22" s="17">
        <v>42481</v>
      </c>
      <c r="E22" s="17"/>
      <c r="F22" s="17"/>
      <c r="G22" s="1">
        <f t="shared" si="0"/>
        <v>-30</v>
      </c>
      <c r="H22" s="16">
        <f t="shared" si="1"/>
        <v>-32250</v>
      </c>
    </row>
    <row r="23" spans="1:8" ht="15">
      <c r="A23" s="28" t="s">
        <v>106</v>
      </c>
      <c r="B23" s="16">
        <v>648</v>
      </c>
      <c r="C23" s="17">
        <v>42511</v>
      </c>
      <c r="D23" s="17">
        <v>42481</v>
      </c>
      <c r="E23" s="17"/>
      <c r="F23" s="17"/>
      <c r="G23" s="1">
        <f t="shared" si="0"/>
        <v>-30</v>
      </c>
      <c r="H23" s="16">
        <f t="shared" si="1"/>
        <v>-19440</v>
      </c>
    </row>
    <row r="24" spans="1:8" ht="15">
      <c r="A24" s="28" t="s">
        <v>107</v>
      </c>
      <c r="B24" s="16">
        <v>200</v>
      </c>
      <c r="C24" s="17">
        <v>42511</v>
      </c>
      <c r="D24" s="17">
        <v>42481</v>
      </c>
      <c r="E24" s="17"/>
      <c r="F24" s="17"/>
      <c r="G24" s="1">
        <f t="shared" si="0"/>
        <v>-30</v>
      </c>
      <c r="H24" s="16">
        <f t="shared" si="1"/>
        <v>-6000</v>
      </c>
    </row>
    <row r="25" spans="1:8" ht="15">
      <c r="A25" s="28" t="s">
        <v>108</v>
      </c>
      <c r="B25" s="16">
        <v>552</v>
      </c>
      <c r="C25" s="17">
        <v>42516</v>
      </c>
      <c r="D25" s="17">
        <v>42486</v>
      </c>
      <c r="E25" s="17"/>
      <c r="F25" s="17"/>
      <c r="G25" s="1">
        <f t="shared" si="0"/>
        <v>-30</v>
      </c>
      <c r="H25" s="16">
        <f t="shared" si="1"/>
        <v>-16560</v>
      </c>
    </row>
    <row r="26" spans="1:8" ht="15">
      <c r="A26" s="28" t="s">
        <v>109</v>
      </c>
      <c r="B26" s="16">
        <v>82.4</v>
      </c>
      <c r="C26" s="17">
        <v>42516</v>
      </c>
      <c r="D26" s="17">
        <v>42486</v>
      </c>
      <c r="E26" s="17"/>
      <c r="F26" s="17"/>
      <c r="G26" s="1">
        <f t="shared" si="0"/>
        <v>-30</v>
      </c>
      <c r="H26" s="16">
        <f t="shared" si="1"/>
        <v>-2472</v>
      </c>
    </row>
    <row r="27" spans="1:8" ht="15">
      <c r="A27" s="28" t="s">
        <v>110</v>
      </c>
      <c r="B27" s="16">
        <v>65</v>
      </c>
      <c r="C27" s="17">
        <v>42516</v>
      </c>
      <c r="D27" s="17">
        <v>42486</v>
      </c>
      <c r="E27" s="17"/>
      <c r="F27" s="17"/>
      <c r="G27" s="1">
        <f t="shared" si="0"/>
        <v>-30</v>
      </c>
      <c r="H27" s="16">
        <f t="shared" si="1"/>
        <v>-1950</v>
      </c>
    </row>
    <row r="28" spans="1:8" ht="15">
      <c r="A28" s="28" t="s">
        <v>111</v>
      </c>
      <c r="B28" s="16">
        <v>102.4</v>
      </c>
      <c r="C28" s="17">
        <v>42516</v>
      </c>
      <c r="D28" s="17">
        <v>42486</v>
      </c>
      <c r="E28" s="17"/>
      <c r="F28" s="17"/>
      <c r="G28" s="1">
        <f t="shared" si="0"/>
        <v>-30</v>
      </c>
      <c r="H28" s="16">
        <f t="shared" si="1"/>
        <v>-3072</v>
      </c>
    </row>
    <row r="29" spans="1:8" ht="15">
      <c r="A29" s="28" t="s">
        <v>112</v>
      </c>
      <c r="B29" s="16">
        <v>193.19</v>
      </c>
      <c r="C29" s="17">
        <v>42517</v>
      </c>
      <c r="D29" s="17">
        <v>42487</v>
      </c>
      <c r="E29" s="17"/>
      <c r="F29" s="17"/>
      <c r="G29" s="1">
        <f t="shared" si="0"/>
        <v>-30</v>
      </c>
      <c r="H29" s="16">
        <f t="shared" si="1"/>
        <v>-5795.7</v>
      </c>
    </row>
    <row r="30" spans="1:8" ht="15">
      <c r="A30" s="28" t="s">
        <v>113</v>
      </c>
      <c r="B30" s="16">
        <v>98.33</v>
      </c>
      <c r="C30" s="17">
        <v>42517</v>
      </c>
      <c r="D30" s="17">
        <v>42487</v>
      </c>
      <c r="E30" s="17"/>
      <c r="F30" s="17"/>
      <c r="G30" s="1">
        <f t="shared" si="0"/>
        <v>-30</v>
      </c>
      <c r="H30" s="16">
        <f t="shared" si="1"/>
        <v>-2949.9</v>
      </c>
    </row>
    <row r="31" spans="1:8" ht="15">
      <c r="A31" s="28" t="s">
        <v>114</v>
      </c>
      <c r="B31" s="16">
        <v>905</v>
      </c>
      <c r="C31" s="17">
        <v>42517</v>
      </c>
      <c r="D31" s="17">
        <v>42487</v>
      </c>
      <c r="E31" s="17"/>
      <c r="F31" s="17"/>
      <c r="G31" s="1">
        <f t="shared" si="0"/>
        <v>-30</v>
      </c>
      <c r="H31" s="16">
        <f t="shared" si="1"/>
        <v>-27150</v>
      </c>
    </row>
    <row r="32" spans="1:8" ht="15">
      <c r="A32" s="28" t="s">
        <v>115</v>
      </c>
      <c r="B32" s="16">
        <v>1600.8</v>
      </c>
      <c r="C32" s="17">
        <v>42519</v>
      </c>
      <c r="D32" s="17">
        <v>42489</v>
      </c>
      <c r="E32" s="17"/>
      <c r="F32" s="17"/>
      <c r="G32" s="1">
        <f t="shared" si="0"/>
        <v>-30</v>
      </c>
      <c r="H32" s="16">
        <f t="shared" si="1"/>
        <v>-48024</v>
      </c>
    </row>
    <row r="33" spans="1:8" ht="15">
      <c r="A33" s="28" t="s">
        <v>116</v>
      </c>
      <c r="B33" s="16">
        <v>2862</v>
      </c>
      <c r="C33" s="17">
        <v>42519</v>
      </c>
      <c r="D33" s="17">
        <v>42489</v>
      </c>
      <c r="E33" s="17"/>
      <c r="F33" s="17"/>
      <c r="G33" s="1">
        <f t="shared" si="0"/>
        <v>-30</v>
      </c>
      <c r="H33" s="16">
        <f t="shared" si="1"/>
        <v>-85860</v>
      </c>
    </row>
    <row r="34" spans="1:8" ht="15">
      <c r="A34" s="28" t="s">
        <v>117</v>
      </c>
      <c r="B34" s="16">
        <v>465.39</v>
      </c>
      <c r="C34" s="17">
        <v>42526</v>
      </c>
      <c r="D34" s="17">
        <v>42496</v>
      </c>
      <c r="E34" s="17"/>
      <c r="F34" s="17"/>
      <c r="G34" s="1">
        <f t="shared" si="0"/>
        <v>-30</v>
      </c>
      <c r="H34" s="16">
        <f t="shared" si="1"/>
        <v>-13961.699999999999</v>
      </c>
    </row>
    <row r="35" spans="1:8" ht="15">
      <c r="A35" s="28" t="s">
        <v>118</v>
      </c>
      <c r="B35" s="16">
        <v>137</v>
      </c>
      <c r="C35" s="17">
        <v>42526</v>
      </c>
      <c r="D35" s="17">
        <v>42496</v>
      </c>
      <c r="E35" s="17"/>
      <c r="F35" s="17"/>
      <c r="G35" s="1">
        <f t="shared" si="0"/>
        <v>-30</v>
      </c>
      <c r="H35" s="16">
        <f t="shared" si="1"/>
        <v>-4110</v>
      </c>
    </row>
    <row r="36" spans="1:8" ht="15">
      <c r="A36" s="28" t="s">
        <v>119</v>
      </c>
      <c r="B36" s="16">
        <v>397.8</v>
      </c>
      <c r="C36" s="17">
        <v>42526</v>
      </c>
      <c r="D36" s="17">
        <v>42496</v>
      </c>
      <c r="E36" s="17"/>
      <c r="F36" s="17"/>
      <c r="G36" s="1">
        <f t="shared" si="0"/>
        <v>-30</v>
      </c>
      <c r="H36" s="16">
        <f t="shared" si="1"/>
        <v>-11934</v>
      </c>
    </row>
    <row r="37" spans="1:8" ht="15">
      <c r="A37" s="28" t="s">
        <v>120</v>
      </c>
      <c r="B37" s="16">
        <v>250.25</v>
      </c>
      <c r="C37" s="17">
        <v>42526</v>
      </c>
      <c r="D37" s="17">
        <v>42496</v>
      </c>
      <c r="E37" s="17"/>
      <c r="F37" s="17"/>
      <c r="G37" s="1">
        <f t="shared" si="0"/>
        <v>-30</v>
      </c>
      <c r="H37" s="16">
        <f t="shared" si="1"/>
        <v>-7507.5</v>
      </c>
    </row>
    <row r="38" spans="1:8" ht="15">
      <c r="A38" s="28" t="s">
        <v>121</v>
      </c>
      <c r="B38" s="16">
        <v>87.2</v>
      </c>
      <c r="C38" s="17">
        <v>42536</v>
      </c>
      <c r="D38" s="17">
        <v>42506</v>
      </c>
      <c r="E38" s="17"/>
      <c r="F38" s="17"/>
      <c r="G38" s="1">
        <f t="shared" si="0"/>
        <v>-30</v>
      </c>
      <c r="H38" s="16">
        <f t="shared" si="1"/>
        <v>-2616</v>
      </c>
    </row>
    <row r="39" spans="1:8" ht="15">
      <c r="A39" s="28" t="s">
        <v>122</v>
      </c>
      <c r="B39" s="16">
        <v>4345.36</v>
      </c>
      <c r="C39" s="17">
        <v>42536</v>
      </c>
      <c r="D39" s="17">
        <v>42506</v>
      </c>
      <c r="E39" s="17"/>
      <c r="F39" s="17"/>
      <c r="G39" s="1">
        <f t="shared" si="0"/>
        <v>-30</v>
      </c>
      <c r="H39" s="16">
        <f t="shared" si="1"/>
        <v>-130360.79999999999</v>
      </c>
    </row>
    <row r="40" spans="1:8" ht="15">
      <c r="A40" s="28" t="s">
        <v>123</v>
      </c>
      <c r="B40" s="16">
        <v>20.3</v>
      </c>
      <c r="C40" s="17">
        <v>42541</v>
      </c>
      <c r="D40" s="17">
        <v>42511</v>
      </c>
      <c r="E40" s="17"/>
      <c r="F40" s="17"/>
      <c r="G40" s="1">
        <f t="shared" si="0"/>
        <v>-30</v>
      </c>
      <c r="H40" s="16">
        <f t="shared" si="1"/>
        <v>-609</v>
      </c>
    </row>
    <row r="41" spans="1:8" ht="15">
      <c r="A41" s="28" t="s">
        <v>124</v>
      </c>
      <c r="B41" s="16">
        <v>19305</v>
      </c>
      <c r="C41" s="17">
        <v>42541</v>
      </c>
      <c r="D41" s="17">
        <v>42511</v>
      </c>
      <c r="E41" s="17"/>
      <c r="F41" s="17"/>
      <c r="G41" s="1">
        <f t="shared" si="0"/>
        <v>-30</v>
      </c>
      <c r="H41" s="16">
        <f t="shared" si="1"/>
        <v>-579150</v>
      </c>
    </row>
    <row r="42" spans="1:8" ht="15">
      <c r="A42" s="28" t="s">
        <v>125</v>
      </c>
      <c r="B42" s="16">
        <v>278.46</v>
      </c>
      <c r="C42" s="17">
        <v>42545</v>
      </c>
      <c r="D42" s="17">
        <v>42515</v>
      </c>
      <c r="E42" s="17"/>
      <c r="F42" s="17"/>
      <c r="G42" s="1">
        <f t="shared" si="0"/>
        <v>-30</v>
      </c>
      <c r="H42" s="16">
        <f t="shared" si="1"/>
        <v>-8353.8</v>
      </c>
    </row>
    <row r="43" spans="1:8" ht="15">
      <c r="A43" s="28" t="s">
        <v>125</v>
      </c>
      <c r="B43" s="16">
        <v>649.74</v>
      </c>
      <c r="C43" s="17">
        <v>42545</v>
      </c>
      <c r="D43" s="17">
        <v>42515</v>
      </c>
      <c r="E43" s="17"/>
      <c r="F43" s="17"/>
      <c r="G43" s="1">
        <f t="shared" si="0"/>
        <v>-30</v>
      </c>
      <c r="H43" s="16">
        <f t="shared" si="1"/>
        <v>-19492.2</v>
      </c>
    </row>
    <row r="44" spans="1:8" ht="15">
      <c r="A44" s="28" t="s">
        <v>126</v>
      </c>
      <c r="B44" s="16">
        <v>193.48</v>
      </c>
      <c r="C44" s="17">
        <v>42545</v>
      </c>
      <c r="D44" s="17">
        <v>42515</v>
      </c>
      <c r="E44" s="17"/>
      <c r="F44" s="17"/>
      <c r="G44" s="1">
        <f t="shared" si="0"/>
        <v>-30</v>
      </c>
      <c r="H44" s="16">
        <f t="shared" si="1"/>
        <v>-5804.4</v>
      </c>
    </row>
    <row r="45" spans="1:8" ht="15">
      <c r="A45" s="28" t="s">
        <v>127</v>
      </c>
      <c r="B45" s="16">
        <v>137.68</v>
      </c>
      <c r="C45" s="17">
        <v>42545</v>
      </c>
      <c r="D45" s="17">
        <v>42515</v>
      </c>
      <c r="E45" s="17"/>
      <c r="F45" s="17"/>
      <c r="G45" s="1">
        <f t="shared" si="0"/>
        <v>-30</v>
      </c>
      <c r="H45" s="16">
        <f t="shared" si="1"/>
        <v>-4130.400000000001</v>
      </c>
    </row>
    <row r="46" spans="1:8" ht="15">
      <c r="A46" s="28" t="s">
        <v>128</v>
      </c>
      <c r="B46" s="16">
        <v>132.14</v>
      </c>
      <c r="C46" s="17">
        <v>42545</v>
      </c>
      <c r="D46" s="17">
        <v>42515</v>
      </c>
      <c r="E46" s="17"/>
      <c r="F46" s="17"/>
      <c r="G46" s="1">
        <f t="shared" si="0"/>
        <v>-30</v>
      </c>
      <c r="H46" s="16">
        <f t="shared" si="1"/>
        <v>-3964.2</v>
      </c>
    </row>
    <row r="47" spans="1:8" ht="15">
      <c r="A47" s="28" t="s">
        <v>129</v>
      </c>
      <c r="B47" s="16">
        <v>250</v>
      </c>
      <c r="C47" s="17">
        <v>42545</v>
      </c>
      <c r="D47" s="17">
        <v>42515</v>
      </c>
      <c r="E47" s="17"/>
      <c r="F47" s="17"/>
      <c r="G47" s="1">
        <f t="shared" si="0"/>
        <v>-30</v>
      </c>
      <c r="H47" s="16">
        <f t="shared" si="1"/>
        <v>-7500</v>
      </c>
    </row>
    <row r="48" spans="1:8" ht="15">
      <c r="A48" s="28" t="s">
        <v>130</v>
      </c>
      <c r="B48" s="16">
        <v>90</v>
      </c>
      <c r="C48" s="17">
        <v>42558</v>
      </c>
      <c r="D48" s="17">
        <v>42528</v>
      </c>
      <c r="E48" s="17"/>
      <c r="F48" s="17"/>
      <c r="G48" s="1">
        <f t="shared" si="0"/>
        <v>-30</v>
      </c>
      <c r="H48" s="16">
        <f t="shared" si="1"/>
        <v>-2700</v>
      </c>
    </row>
    <row r="49" spans="1:8" ht="15">
      <c r="A49" s="28" t="s">
        <v>131</v>
      </c>
      <c r="B49" s="16">
        <v>362.5</v>
      </c>
      <c r="C49" s="17">
        <v>42558</v>
      </c>
      <c r="D49" s="17">
        <v>42528</v>
      </c>
      <c r="E49" s="17"/>
      <c r="F49" s="17"/>
      <c r="G49" s="1">
        <f t="shared" si="0"/>
        <v>-30</v>
      </c>
      <c r="H49" s="16">
        <f t="shared" si="1"/>
        <v>-10875</v>
      </c>
    </row>
    <row r="50" spans="1:8" ht="15">
      <c r="A50" s="28" t="s">
        <v>132</v>
      </c>
      <c r="B50" s="16">
        <v>2000</v>
      </c>
      <c r="C50" s="17">
        <v>42558</v>
      </c>
      <c r="D50" s="17">
        <v>42528</v>
      </c>
      <c r="E50" s="17"/>
      <c r="F50" s="17"/>
      <c r="G50" s="1">
        <f t="shared" si="0"/>
        <v>-30</v>
      </c>
      <c r="H50" s="16">
        <f t="shared" si="1"/>
        <v>-60000</v>
      </c>
    </row>
    <row r="51" spans="1:8" ht="15">
      <c r="A51" s="28" t="s">
        <v>133</v>
      </c>
      <c r="B51" s="16">
        <v>220</v>
      </c>
      <c r="C51" s="17">
        <v>42574</v>
      </c>
      <c r="D51" s="17">
        <v>42544</v>
      </c>
      <c r="E51" s="17"/>
      <c r="F51" s="17"/>
      <c r="G51" s="1">
        <f t="shared" si="0"/>
        <v>-30</v>
      </c>
      <c r="H51" s="16">
        <f t="shared" si="1"/>
        <v>-6600</v>
      </c>
    </row>
    <row r="52" spans="1:8" ht="15">
      <c r="A52" s="28" t="s">
        <v>134</v>
      </c>
      <c r="B52" s="16">
        <v>480</v>
      </c>
      <c r="C52" s="17">
        <v>42574</v>
      </c>
      <c r="D52" s="17">
        <v>42544</v>
      </c>
      <c r="E52" s="17"/>
      <c r="F52" s="17"/>
      <c r="G52" s="1">
        <f t="shared" si="0"/>
        <v>-30</v>
      </c>
      <c r="H52" s="16">
        <f t="shared" si="1"/>
        <v>-14400</v>
      </c>
    </row>
    <row r="53" spans="1:8" ht="15">
      <c r="A53" s="28" t="s">
        <v>135</v>
      </c>
      <c r="B53" s="16">
        <v>600</v>
      </c>
      <c r="C53" s="17">
        <v>42574</v>
      </c>
      <c r="D53" s="17">
        <v>42544</v>
      </c>
      <c r="E53" s="17"/>
      <c r="F53" s="17"/>
      <c r="G53" s="1">
        <f t="shared" si="0"/>
        <v>-30</v>
      </c>
      <c r="H53" s="16">
        <f t="shared" si="1"/>
        <v>-18000</v>
      </c>
    </row>
    <row r="54" spans="1:8" ht="15">
      <c r="A54" s="28" t="s">
        <v>136</v>
      </c>
      <c r="B54" s="16">
        <v>198.4</v>
      </c>
      <c r="C54" s="17">
        <v>42574</v>
      </c>
      <c r="D54" s="17">
        <v>42544</v>
      </c>
      <c r="E54" s="17"/>
      <c r="F54" s="17"/>
      <c r="G54" s="1">
        <f t="shared" si="0"/>
        <v>-30</v>
      </c>
      <c r="H54" s="16">
        <f t="shared" si="1"/>
        <v>-5952</v>
      </c>
    </row>
    <row r="55" spans="1:8" ht="15">
      <c r="A55" s="28" t="s">
        <v>137</v>
      </c>
      <c r="B55" s="16">
        <v>1500</v>
      </c>
      <c r="C55" s="17">
        <v>42574</v>
      </c>
      <c r="D55" s="17">
        <v>42544</v>
      </c>
      <c r="E55" s="17"/>
      <c r="F55" s="17"/>
      <c r="G55" s="1">
        <f t="shared" si="0"/>
        <v>-30</v>
      </c>
      <c r="H55" s="16">
        <f t="shared" si="1"/>
        <v>-45000</v>
      </c>
    </row>
    <row r="56" spans="1:8" ht="15">
      <c r="A56" s="28" t="s">
        <v>138</v>
      </c>
      <c r="B56" s="16">
        <v>64.33</v>
      </c>
      <c r="C56" s="17">
        <v>42574</v>
      </c>
      <c r="D56" s="17">
        <v>42544</v>
      </c>
      <c r="E56" s="17"/>
      <c r="F56" s="17"/>
      <c r="G56" s="1">
        <f t="shared" si="0"/>
        <v>-30</v>
      </c>
      <c r="H56" s="16">
        <f t="shared" si="1"/>
        <v>-1929.8999999999999</v>
      </c>
    </row>
    <row r="57" spans="1:8" ht="15">
      <c r="A57" s="28" t="s">
        <v>139</v>
      </c>
      <c r="B57" s="16">
        <v>102.4</v>
      </c>
      <c r="C57" s="17">
        <v>42574</v>
      </c>
      <c r="D57" s="17">
        <v>42544</v>
      </c>
      <c r="E57" s="17"/>
      <c r="F57" s="17"/>
      <c r="G57" s="1">
        <f t="shared" si="0"/>
        <v>-30</v>
      </c>
      <c r="H57" s="16">
        <f t="shared" si="1"/>
        <v>-3072</v>
      </c>
    </row>
    <row r="58" spans="1:8" ht="15">
      <c r="A58" s="28" t="s">
        <v>140</v>
      </c>
      <c r="B58" s="16">
        <v>82.4</v>
      </c>
      <c r="C58" s="17">
        <v>42574</v>
      </c>
      <c r="D58" s="17">
        <v>42544</v>
      </c>
      <c r="E58" s="17"/>
      <c r="F58" s="17"/>
      <c r="G58" s="1">
        <f t="shared" si="0"/>
        <v>-30</v>
      </c>
      <c r="H58" s="16">
        <f t="shared" si="1"/>
        <v>-2472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2016-06-27T09:51:09Z</dcterms:modified>
  <cp:category/>
  <cp:version/>
  <cp:contentType/>
  <cp:contentStatus/>
</cp:coreProperties>
</file>